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B6" lockStructure="1"/>
  <bookViews>
    <workbookView xWindow="15" yWindow="465" windowWidth="19440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<sst xmlns="http://schemas.openxmlformats.org/spreadsheetml/2006/main" count="979" uniqueCount="379">
  <si>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</si>
  <si>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</si>
  <si>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</si>
  <si>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</si>
  <si>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</si>
  <si>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</si>
  <si>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</si>
  <si>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</si>
  <si>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</si>
  <si>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</si>
  <si>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</si>
  <si>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</si>
  <si>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</si>
  <si>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</si>
  <si>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</si>
  <si>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</si>
  <si>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</si>
  <si>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</si>
  <si>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</si>
  <si>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</si>
  <si>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</si>
  <si>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</si>
  <si>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</si>
  <si>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</si>
  <si>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</si>
  <si>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</si>
  <si>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</si>
  <si>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</si>
  <si>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</si>
  <si>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</si>
  <si>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</si>
  <si>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</si>
  <si>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</si>
  <si>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</si>
  <si>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</si>
  <si>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</si>
  <si>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</si>
  <si>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</si>
  <si>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</si>
  <si>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</si>
  <si>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</si>
  <si>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</si>
  <si>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</si>
  <si>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</si>
  <si>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</si>
  <si>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</si>
  <si>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</si>
  <si>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</si>
  <si>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</si>
  <si>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</si>
  <si>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</si>
  <si>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</si>
  <si>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</si>
  <si>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</si>
  <si>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</si>
  <si>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</si>
  <si>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</si>
  <si>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</si>
  <si>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</si>
  <si>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</si>
  <si>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</si>
  <si>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</si>
  <si>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</si>
  <si>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</si>
  <si>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</si>
  <si>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</si>
  <si>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</si>
  <si>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</si>
  <si>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</si>
  <si>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</si>
  <si>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</si>
  <si>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</si>
  <si>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</si>
  <si>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</si>
  <si>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</si>
  <si>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</si>
  <si>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</si>
  <si>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</si>
  <si>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</si>
  <si>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</si>
  <si>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</si>
  <si>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</si>
  <si>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</si>
  <si>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</si>
  <si>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</si>
  <si>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</si>
  <si>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</si>
  <si>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</si>
  <si>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</si>
  <si>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</si>
  <si>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</si>
  <si>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</si>
  <si>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</si>
  <si>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</si>
  <si>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</si>
  <si>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</si>
  <si>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</si>
  <si>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</si>
  <si>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</si>
  <si>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</si>
  <si>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</si>
  <si>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</si>
  <si>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</si>
  <si>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</si>
  <si>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</si>
  <si>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</si>
  <si>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</si>
  <si>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</si>
  <si>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</si>
  <si>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</si>
  <si>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</si>
  <si>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</si>
  <si>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</si>
  <si>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</si>
  <si>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</si>
  <si>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</si>
  <si>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</si>
  <si>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</si>
  <si>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</si>
  <si>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</si>
  <si>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</si>
  <si>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</si>
  <si>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</si>
  <si>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</si>
  <si>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</si>
  <si>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</si>
  <si>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</si>
  <si>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</si>
  <si>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</si>
  <si>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</si>
  <si>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</si>
  <si>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</si>
  <si>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</si>
  <si>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</si>
  <si>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</si>
  <si>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</si>
  <si>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</si>
  <si>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</si>
  <si>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</si>
  <si>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</si>
  <si>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</si>
  <si>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</si>
  <si>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</si>
  <si>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</si>
  <si>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</si>
  <si>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</si>
  <si>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</si>
  <si>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</si>
  <si>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</si>
  <si>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</si>
  <si>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</si>
  <si>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</si>
  <si>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</si>
  <si>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</si>
  <si>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</si>
  <si>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</si>
  <si>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</si>
  <si>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</si>
  <si>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</si>
  <si>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</si>
  <si>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</si>
  <si>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</si>
  <si>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</si>
  <si>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</si>
  <si>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</si>
  <si>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</si>
  <si>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</si>
  <si>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</si>
  <si>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</si>
  <si>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</si>
  <si>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</si>
  <si>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</si>
  <si>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</si>
  <si>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</si>
  <si>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</si>
  <si>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</si>
  <si>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</si>
  <si>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</si>
  <si>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</si>
  <si>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</si>
  <si>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</si>
  <si>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</si>
  <si>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</si>
  <si>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</si>
  <si>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</si>
  <si>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</si>
  <si>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</si>
  <si>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</si>
  <si>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</si>
  <si>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</si>
  <si>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</si>
  <si>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</si>
  <si>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</si>
  <si>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</si>
  <si>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</si>
  <si>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</si>
  <si>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</si>
  <si>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</si>
  <si>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</si>
  <si>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</si>
  <si>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</si>
  <si>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</si>
  <si>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</si>
  <si>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</si>
  <si>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</si>
  <si>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</si>
  <si>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</si>
  <si>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</si>
  <si>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</si>
  <si>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</si>
  <si>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</si>
  <si>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</si>
  <si>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</si>
  <si>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</si>
  <si>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</si>
  <si>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</si>
  <si>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</si>
  <si>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</si>
  <si>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</si>
  <si>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</si>
  <si>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</si>
  <si>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</si>
  <si>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</si>
  <si>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</si>
  <si>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</si>
  <si>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</si>
  <si>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</si>
  <si>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</si>
  <si>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</si>
  <si>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</si>
  <si>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</si>
  <si>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</si>
  <si>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</si>
  <si>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</si>
  <si>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</si>
  <si>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</si>
  <si>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</si>
  <si>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</si>
  <si>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</si>
  <si>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</si>
  <si>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</si>
  <si>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</si>
  <si>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</si>
  <si>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</si>
  <si>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</si>
  <si>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</si>
  <si>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</si>
  <si>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</si>
  <si>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</si>
  <si>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</si>
  <si>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</si>
  <si>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</si>
  <si>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</si>
  <si>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</si>
  <si>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</si>
  <si>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</si>
  <si>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</si>
  <si>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</si>
  <si>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</si>
  <si>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</si>
  <si>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</si>
  <si>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</si>
  <si>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</si>
  <si>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</si>
  <si>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</si>
  <si>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</si>
  <si>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</si>
  <si>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</si>
  <si>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</si>
  <si>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</si>
  <si>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</si>
  <si>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</si>
  <si>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</si>
  <si>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</si>
  <si>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</si>
  <si>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</si>
  <si>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</si>
  <si>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</si>
  <si>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</si>
  <si>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</si>
  <si>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</si>
  <si>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</si>
  <si>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</si>
  <si>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</si>
  <si>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</si>
  <si>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</si>
  <si>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</si>
  <si>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</si>
  <si>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</si>
  <si>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</si>
  <si>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</si>
  <si>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</si>
  <si>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</si>
  <si>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</si>
  <si>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</si>
  <si>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</si>
  <si>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</si>
  <si>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</si>
  <si>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</si>
  <si>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</si>
  <si>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</si>
  <si>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</si>
  <si>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</si>
  <si>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</si>
  <si>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</si>
  <si>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</si>
  <si>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</si>
  <si>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</si>
  <si>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</si>
  <si>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</si>
  <si>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</si>
  <si>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</si>
  <si>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</si>
  <si>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</si>
  <si>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</si>
  <si>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</si>
  <si>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</si>
  <si>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</si>
  <si>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</si>
  <si>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</si>
  <si>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</si>
  <si>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</si>
  <si>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</si>
  <si>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</si>
  <si>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</si>
  <si>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</si>
  <si>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</si>
  <si>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</si>
  <si>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</si>
  <si>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</si>
  <si>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</si>
  <si>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</si>
  <si>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</si>
  <si>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</si>
  <si>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</si>
  <si>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</si>
  <si>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</si>
  <si>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</si>
  <si>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</si>
  <si>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</si>
  <si>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</si>
  <si>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</si>
  <si>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</si>
  <si>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</si>
  <si>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</si>
  <si>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</si>
  <si>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</si>
  <si>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</si>
  <si>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</si>
  <si>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</si>
  <si>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</si>
  <si>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</si>
  <si>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</si>
  <si>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</si>
  <si>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</si>
  <si>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</si>
  <si>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</si>
  <si>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</si>
  <si>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</si>
  <si>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</si>
  <si>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</si>
  <si>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</si>
  <si>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</si>
  <si>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</si>
  <si>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</si>
  <si>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</si>
  <si>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</si>
  <si>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</si>
  <si>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</si>
  <si>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</si>
  <si>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Р. Р. Удюков</t>
  </si>
  <si>
    <t>Кипенское сельское поселение</t>
  </si>
  <si>
    <t>Келози, д. 6 - д. 7</t>
  </si>
  <si>
    <t>шт.</t>
  </si>
  <si>
    <t>210 м</t>
  </si>
  <si>
    <t>шт</t>
  </si>
  <si>
    <t>кв.м.</t>
  </si>
  <si>
    <t>м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</si>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</sst>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F12" sqref="F1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370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2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43034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2" t="s">
        <v>314</v>
      </c>
      <c r="D16" s="183"/>
      <c r="E16" s="165" t="s">
        <v>372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2" t="s">
        <v>317</v>
      </c>
      <c r="D19" s="183"/>
      <c r="E19" s="179">
        <v>9912</v>
      </c>
      <c r="F19" s="180"/>
      <c r="G19" s="180"/>
      <c r="H19" s="181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2" t="s">
        <v>322</v>
      </c>
      <c r="D22" s="183"/>
      <c r="E22" s="165">
        <f>E25+F25+G25+H25</f>
        <v>488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2" t="s">
        <v>318</v>
      </c>
      <c r="D25" s="183"/>
      <c r="E25" s="82">
        <v>28</v>
      </c>
      <c r="F25" s="82">
        <v>26</v>
      </c>
      <c r="G25" s="82">
        <v>294</v>
      </c>
      <c r="H25" s="82">
        <v>140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12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76"/>
      <c r="H34" s="177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78" t="str">
        <f>IF(D6="общественной территории","","(ФИО)")</f>
        <v>(ФИО)</v>
      </c>
      <c r="H35" s="178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69" t="s">
        <v>331</v>
      </c>
      <c r="C39" s="169"/>
      <c r="D39" s="169"/>
      <c r="E39" s="169"/>
      <c r="F39" s="169"/>
      <c r="G39" s="169"/>
      <c r="H39" s="169"/>
      <c r="I39" s="169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3" t="s">
        <v>332</v>
      </c>
      <c r="B71" s="174"/>
      <c r="C71" s="174"/>
      <c r="D71" s="174"/>
      <c r="E71" s="175"/>
      <c r="F71" s="170" t="s">
        <v>333</v>
      </c>
      <c r="G71" s="171"/>
      <c r="H71" s="171"/>
      <c r="I71" s="172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69" t="s">
        <v>259</v>
      </c>
      <c r="C82" s="169"/>
      <c r="D82" s="169"/>
      <c r="E82" s="169"/>
      <c r="F82" s="169"/>
      <c r="G82" s="169"/>
      <c r="H82" s="169"/>
      <c r="I82" s="169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201</v>
      </c>
      <c r="D89" s="158" t="s">
        <v>94</v>
      </c>
      <c r="E89" s="158" t="s">
        <v>359</v>
      </c>
      <c r="F89" s="158" t="s">
        <v>227</v>
      </c>
      <c r="G89" s="141">
        <v>18</v>
      </c>
      <c r="H89" s="142" t="s">
        <v>373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177</v>
      </c>
      <c r="C90" s="158" t="s">
        <v>179</v>
      </c>
      <c r="D90" s="158"/>
      <c r="E90" s="158"/>
      <c r="F90" s="158" t="s">
        <v>53</v>
      </c>
      <c r="G90" s="141"/>
      <c r="H90" s="142">
        <v>12</v>
      </c>
      <c r="I90" s="159"/>
    </row>
    <row r="91" spans="1:9" ht="12.75" customHeight="1" x14ac:dyDescent="0.25">
      <c r="A91" s="157">
        <f>IF(B91="","",COUNTA($B$89:B91))</f>
        <v>3</v>
      </c>
      <c r="B91" s="69" t="s">
        <v>174</v>
      </c>
      <c r="C91" s="158" t="s">
        <v>255</v>
      </c>
      <c r="D91" s="158" t="s">
        <v>149</v>
      </c>
      <c r="E91" s="158" t="s">
        <v>153</v>
      </c>
      <c r="F91" s="158" t="s">
        <v>210</v>
      </c>
      <c r="G91" s="141"/>
      <c r="H91" s="142">
        <v>12</v>
      </c>
      <c r="I91" s="159"/>
    </row>
    <row r="92" spans="1:9" ht="12.75" customHeight="1" x14ac:dyDescent="0.25">
      <c r="A92" s="157">
        <f>IF(B92="","",COUNTA($B$89:B92))</f>
        <v>4</v>
      </c>
      <c r="B92" s="69" t="s">
        <v>172</v>
      </c>
      <c r="C92" s="158" t="s">
        <v>48</v>
      </c>
      <c r="D92" s="158"/>
      <c r="E92" s="158"/>
      <c r="F92" s="158" t="s">
        <v>210</v>
      </c>
      <c r="G92" s="141">
        <v>1250</v>
      </c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69" t="s">
        <v>270</v>
      </c>
      <c r="B123" s="169"/>
      <c r="C123" s="169"/>
      <c r="D123" s="169"/>
      <c r="E123" s="169"/>
      <c r="F123" s="169"/>
      <c r="G123" s="169"/>
      <c r="H123" s="169"/>
      <c r="I123" s="169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35</v>
      </c>
      <c r="C130" s="158" t="s">
        <v>36</v>
      </c>
      <c r="D130" s="158"/>
      <c r="E130" s="158" t="s">
        <v>13</v>
      </c>
      <c r="F130" s="158" t="s">
        <v>275</v>
      </c>
      <c r="G130" s="141">
        <v>934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30</v>
      </c>
      <c r="F131" s="158" t="s">
        <v>275</v>
      </c>
      <c r="G131" s="141"/>
      <c r="H131" s="142">
        <v>49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18</v>
      </c>
      <c r="C132" s="158" t="s">
        <v>19</v>
      </c>
      <c r="D132" s="158"/>
      <c r="E132" s="158" t="s">
        <v>100</v>
      </c>
      <c r="F132" s="158" t="s">
        <v>275</v>
      </c>
      <c r="G132" s="141"/>
      <c r="H132" s="142">
        <v>27</v>
      </c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69"/>
      <c r="B164" s="169"/>
      <c r="C164" s="169"/>
      <c r="D164" s="169"/>
      <c r="E164" s="169"/>
      <c r="F164" s="169"/>
      <c r="G164" s="169"/>
      <c r="H164" s="169"/>
      <c r="I164" s="169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206</v>
      </c>
      <c r="C171" s="158" t="s">
        <v>247</v>
      </c>
      <c r="D171" s="158"/>
      <c r="E171" s="158"/>
      <c r="F171" s="163" t="s">
        <v>210</v>
      </c>
      <c r="G171" s="141" t="s">
        <v>374</v>
      </c>
      <c r="H171" s="142">
        <v>0.15</v>
      </c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69"/>
      <c r="B205" s="169"/>
      <c r="C205" s="169"/>
      <c r="D205" s="169"/>
      <c r="E205" s="169"/>
      <c r="F205" s="169"/>
      <c r="G205" s="169"/>
      <c r="H205" s="169"/>
      <c r="I205" s="169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/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110</v>
      </c>
      <c r="D213" s="158" t="s">
        <v>112</v>
      </c>
      <c r="E213" s="158" t="s">
        <v>63</v>
      </c>
      <c r="F213" s="158" t="s">
        <v>227</v>
      </c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69"/>
      <c r="B246" s="169"/>
      <c r="C246" s="169"/>
      <c r="D246" s="169"/>
      <c r="E246" s="169"/>
      <c r="F246" s="169"/>
      <c r="G246" s="169"/>
      <c r="H246" s="169"/>
      <c r="I246" s="169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69"/>
      <c r="B287" s="169"/>
      <c r="C287" s="169"/>
      <c r="D287" s="169"/>
      <c r="E287" s="169"/>
      <c r="F287" s="169"/>
      <c r="G287" s="169"/>
      <c r="H287" s="169"/>
      <c r="I287" s="169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23</v>
      </c>
      <c r="D294" s="158"/>
      <c r="E294" s="158"/>
      <c r="F294" s="158" t="s">
        <v>231</v>
      </c>
      <c r="G294" s="141">
        <v>12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68"/>
      <c r="B328" s="168"/>
      <c r="C328" s="168"/>
      <c r="D328" s="168"/>
      <c r="E328" s="168"/>
      <c r="F328" s="168"/>
      <c r="G328" s="168"/>
      <c r="H328" s="168"/>
      <c r="I328" s="168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1967</v>
      </c>
      <c r="H335" s="142">
        <v>5155.16</v>
      </c>
      <c r="I335" s="159"/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1967</v>
      </c>
      <c r="H336" s="142">
        <v>5161.3999999999996</v>
      </c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176</v>
      </c>
      <c r="D373" s="51" t="s">
        <v>340</v>
      </c>
      <c r="E373" s="136" t="s">
        <v>375</v>
      </c>
      <c r="F373" s="137">
        <v>18</v>
      </c>
      <c r="G373" s="137">
        <v>250</v>
      </c>
      <c r="H373" s="138">
        <f>IF(G373="","",F373*G373)</f>
        <v>4500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174</v>
      </c>
      <c r="D374" s="51" t="s">
        <v>344</v>
      </c>
      <c r="E374" s="136" t="s">
        <v>375</v>
      </c>
      <c r="F374" s="137">
        <v>12</v>
      </c>
      <c r="G374" s="137">
        <v>26140</v>
      </c>
      <c r="H374" s="138">
        <f>IF(G374="","",F374*G374)</f>
        <v>313680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44</v>
      </c>
      <c r="C375" s="51" t="s">
        <v>35</v>
      </c>
      <c r="D375" s="51" t="s">
        <v>339</v>
      </c>
      <c r="E375" s="136" t="s">
        <v>376</v>
      </c>
      <c r="F375" s="137">
        <v>934</v>
      </c>
      <c r="G375" s="137">
        <v>420</v>
      </c>
      <c r="H375" s="138">
        <f t="shared" ref="H375:H407" si="0">IF(G375="","",F375*G375)</f>
        <v>392280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44</v>
      </c>
      <c r="C376" s="51" t="s">
        <v>18</v>
      </c>
      <c r="D376" s="51" t="s">
        <v>345</v>
      </c>
      <c r="E376" s="136" t="s">
        <v>373</v>
      </c>
      <c r="F376" s="137">
        <v>27</v>
      </c>
      <c r="G376" s="137">
        <v>6500</v>
      </c>
      <c r="H376" s="138">
        <f t="shared" si="0"/>
        <v>175500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235</v>
      </c>
      <c r="C377" s="51" t="s">
        <v>165</v>
      </c>
      <c r="D377" s="51" t="s">
        <v>342</v>
      </c>
      <c r="E377" s="136" t="s">
        <v>375</v>
      </c>
      <c r="F377" s="137">
        <v>12</v>
      </c>
      <c r="G377" s="137">
        <v>5075</v>
      </c>
      <c r="H377" s="138">
        <f t="shared" si="0"/>
        <v>60900</v>
      </c>
      <c r="I377" s="136"/>
    </row>
    <row r="378" spans="1:9" ht="12.75" customHeight="1" x14ac:dyDescent="0.25">
      <c r="A378" s="157">
        <f>IF(B378="","",COUNTA($B$373:B378))</f>
        <v>6</v>
      </c>
      <c r="B378" s="51" t="s">
        <v>192</v>
      </c>
      <c r="C378" s="51" t="s">
        <v>206</v>
      </c>
      <c r="D378" s="51" t="s">
        <v>342</v>
      </c>
      <c r="E378" s="136" t="s">
        <v>377</v>
      </c>
      <c r="F378" s="137">
        <v>210</v>
      </c>
      <c r="G378" s="137">
        <v>910</v>
      </c>
      <c r="H378" s="138">
        <f t="shared" si="0"/>
        <v>191100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197</v>
      </c>
      <c r="C379" s="51" t="s">
        <v>59</v>
      </c>
      <c r="D379" s="51" t="s">
        <v>342</v>
      </c>
      <c r="E379" s="136" t="s">
        <v>376</v>
      </c>
      <c r="F379" s="137">
        <v>25</v>
      </c>
      <c r="G379" s="137">
        <v>3750</v>
      </c>
      <c r="H379" s="138">
        <f t="shared" si="0"/>
        <v>93750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192</v>
      </c>
      <c r="C380" s="51" t="s">
        <v>158</v>
      </c>
      <c r="D380" s="51" t="s">
        <v>344</v>
      </c>
      <c r="E380" s="136" t="s">
        <v>378</v>
      </c>
      <c r="F380" s="137">
        <v>19</v>
      </c>
      <c r="G380" s="137">
        <v>4850</v>
      </c>
      <c r="H380" s="138">
        <f t="shared" si="0"/>
        <v>92150</v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1323860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2017-11-06T16:01:50Z</dcterms:modified>
</cp:coreProperties>
</file>