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<sst xmlns="http://schemas.openxmlformats.org/spreadsheetml/2006/main" count="1027" uniqueCount="377">
  <si>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</si>
  <si>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</si>
  <si>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</si>
  <si>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</si>
  <si>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</si>
  <si>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</si>
  <si>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</si>
  <si>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</si>
  <si>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</si>
  <si>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</si>
  <si>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</si>
  <si>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</si>
  <si>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</si>
  <si>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</si>
  <si>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</si>
  <si>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</si>
  <si>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</si>
  <si>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</si>
  <si>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</si>
  <si>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</si>
  <si>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</si>
  <si>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</si>
  <si>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</si>
  <si>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</si>
  <si>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</si>
  <si>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</si>
  <si>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</si>
  <si>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</si>
  <si>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</si>
  <si>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</si>
  <si>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</si>
  <si>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</si>
  <si>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</si>
  <si>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</si>
  <si>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</si>
  <si>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</si>
  <si>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</si>
  <si>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</si>
  <si>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</si>
  <si>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</si>
  <si>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</si>
  <si>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</si>
  <si>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</si>
  <si>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</si>
  <si>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</si>
  <si>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</si>
  <si>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</si>
  <si>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</si>
  <si>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</si>
  <si>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</si>
  <si>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</si>
  <si>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</si>
  <si>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</si>
  <si>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</si>
  <si>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</si>
  <si>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</si>
  <si>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</si>
  <si>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</si>
  <si>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</si>
  <si>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</si>
  <si>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</si>
  <si>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</si>
  <si>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</si>
  <si>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</si>
  <si>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</si>
  <si>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</si>
  <si>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</si>
  <si>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</si>
  <si>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</si>
  <si>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</si>
  <si>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</si>
  <si>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</si>
  <si>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</si>
  <si>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</si>
  <si>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</si>
  <si>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</si>
  <si>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</si>
  <si>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</si>
  <si>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</si>
  <si>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</si>
  <si>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</si>
  <si>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</si>
  <si>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</si>
  <si>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</si>
  <si>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</si>
  <si>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</si>
  <si>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</si>
  <si>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</si>
  <si>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</si>
  <si>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</si>
  <si>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</si>
  <si>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</si>
  <si>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</si>
  <si>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</si>
  <si>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</si>
  <si>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</si>
  <si>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</si>
  <si>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</si>
  <si>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</si>
  <si>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</si>
  <si>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</si>
  <si>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</si>
  <si>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</si>
  <si>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</si>
  <si>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</si>
  <si>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</si>
  <si>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</si>
  <si>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</si>
  <si>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</si>
  <si>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</si>
  <si>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</si>
  <si>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</si>
  <si>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</si>
  <si>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</si>
  <si>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</si>
  <si>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</si>
  <si>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</si>
  <si>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</si>
  <si>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</si>
  <si>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</si>
  <si>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</si>
  <si>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</si>
  <si>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</si>
  <si>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</si>
  <si>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</si>
  <si>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</si>
  <si>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</si>
  <si>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</si>
  <si>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</si>
  <si>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</si>
  <si>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</si>
  <si>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</si>
  <si>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</si>
  <si>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</si>
  <si>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</si>
  <si>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</si>
  <si>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</si>
  <si>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</si>
  <si>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</si>
  <si>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</si>
  <si>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</si>
  <si>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</si>
  <si>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</si>
  <si>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</si>
  <si>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</si>
  <si>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</si>
  <si>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</si>
  <si>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</si>
  <si>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</si>
  <si>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</si>
  <si>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</si>
  <si>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</si>
  <si>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</si>
  <si>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</si>
  <si>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</si>
  <si>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</si>
  <si>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</si>
  <si>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</si>
  <si>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</si>
  <si>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</si>
  <si>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</si>
  <si>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</si>
  <si>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</si>
  <si>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</si>
  <si>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</si>
  <si>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</si>
  <si>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</si>
  <si>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</si>
  <si>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</si>
  <si>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</si>
  <si>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</si>
  <si>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</si>
  <si>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</si>
  <si>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</si>
  <si>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</si>
  <si>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</si>
  <si>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</si>
  <si>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</si>
  <si>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</si>
  <si>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</si>
  <si>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</si>
  <si>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</si>
  <si>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</si>
  <si>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</si>
  <si>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</si>
  <si>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</si>
  <si>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</si>
  <si>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</si>
  <si>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</si>
  <si>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</si>
  <si>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</si>
  <si>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</si>
  <si>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</si>
  <si>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</si>
  <si>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</si>
  <si>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</si>
  <si>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</si>
  <si>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</si>
  <si>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</si>
  <si>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</si>
  <si>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</si>
  <si>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</si>
  <si>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</si>
  <si>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</si>
  <si>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</si>
  <si>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</si>
  <si>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</si>
  <si>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</si>
  <si>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</si>
  <si>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</si>
  <si>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</si>
  <si>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</si>
  <si>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</si>
  <si>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</si>
  <si>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</si>
  <si>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</si>
  <si>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</si>
  <si>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</si>
  <si>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</si>
  <si>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</si>
  <si>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</si>
  <si>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</si>
  <si>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</si>
  <si>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</si>
  <si>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</si>
  <si>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</si>
  <si>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</si>
  <si>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</si>
  <si>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</si>
  <si>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</si>
  <si>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</si>
  <si>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</si>
  <si>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</si>
  <si>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</si>
  <si>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</si>
  <si>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</si>
  <si>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</si>
  <si>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</si>
  <si>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</si>
  <si>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</si>
  <si>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</si>
  <si>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</si>
  <si>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</si>
  <si>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</si>
  <si>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</si>
  <si>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</si>
  <si>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</si>
  <si>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</si>
  <si>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</si>
  <si>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</si>
  <si>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</si>
  <si>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</si>
  <si>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</si>
  <si>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</si>
  <si>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</si>
  <si>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</si>
  <si>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</si>
  <si>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</si>
  <si>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</si>
  <si>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</si>
  <si>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</si>
  <si>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</si>
  <si>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</si>
  <si>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</si>
  <si>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</si>
  <si>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</si>
  <si>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</si>
  <si>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</si>
  <si>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</si>
  <si>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</si>
  <si>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</si>
  <si>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</si>
  <si>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</si>
  <si>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</si>
  <si>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</si>
  <si>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</si>
  <si>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</si>
  <si>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</si>
  <si>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</si>
  <si>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</si>
  <si>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</si>
  <si>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</si>
  <si>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</si>
  <si>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</si>
  <si>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</si>
  <si>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</si>
  <si>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</si>
  <si>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</si>
  <si>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</si>
  <si>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</si>
  <si>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</si>
  <si>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</si>
  <si>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</si>
  <si>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</si>
  <si>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</si>
  <si>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</si>
  <si>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</si>
  <si>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</si>
  <si>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</si>
  <si>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</si>
  <si>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</si>
  <si>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</si>
  <si>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</si>
  <si>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</si>
  <si>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</si>
  <si>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</si>
  <si>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</si>
  <si>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</si>
  <si>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</si>
  <si>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</si>
  <si>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</si>
  <si>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</si>
  <si>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</si>
  <si>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</si>
  <si>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</si>
  <si>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</si>
  <si>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</si>
  <si>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</si>
  <si>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</si>
  <si>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</si>
  <si>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</si>
  <si>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</si>
  <si>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</si>
  <si>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</si>
  <si>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</si>
  <si>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</si>
  <si>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</si>
  <si>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</si>
  <si>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</si>
  <si>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</si>
  <si>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</si>
  <si>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</si>
  <si>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</si>
  <si>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</si>
  <si>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</si>
  <si>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</si>
  <si>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</si>
  <si>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</si>
  <si>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</si>
  <si>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</si>
  <si>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</si>
  <si>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</si>
  <si>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</si>
  <si>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</si>
  <si>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</si>
  <si>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</si>
  <si>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</si>
  <si>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</si>
  <si>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</si>
  <si>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</si>
  <si>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</si>
  <si>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</si>
  <si>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</si>
  <si>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</si>
  <si>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</si>
  <si>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</si>
  <si>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</si>
  <si>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</si>
  <si>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</si>
  <si>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</si>
  <si>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</si>
  <si>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</si>
  <si>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</si>
  <si>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</si>
  <si>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</si>
  <si>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</si>
  <si>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</si>
  <si>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</si>
  <si>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</si>
  <si>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</si>
  <si>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Кипенское сельское поселение</t>
  </si>
  <si>
    <t>_____________ Р. Р. Удюков</t>
  </si>
  <si>
    <t>м</t>
  </si>
  <si>
    <t>шт</t>
  </si>
  <si>
    <t>кв.м.</t>
  </si>
  <si>
    <t>шт.</t>
  </si>
  <si>
    <t>д. Келози, Парковая ул., д. 1а- Келози, д.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</si>
</sst>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226" zoomScale="130" zoomScaleNormal="120" zoomScaleSheetLayoutView="130" workbookViewId="0">
      <selection activeCell="G383" sqref="G383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8" t="s">
        <v>319</v>
      </c>
      <c r="H1" s="168"/>
      <c r="I1" s="73"/>
    </row>
    <row r="2" spans="1:9" ht="17.100000000000001" customHeight="1" x14ac:dyDescent="0.3">
      <c r="G2" s="168" t="s">
        <v>320</v>
      </c>
      <c r="H2" s="168"/>
      <c r="I2" s="73"/>
    </row>
    <row r="3" spans="1:9" ht="30" customHeight="1" x14ac:dyDescent="0.3">
      <c r="G3" s="168" t="s">
        <v>371</v>
      </c>
      <c r="H3" s="168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43034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5" t="s">
        <v>314</v>
      </c>
      <c r="D16" s="166"/>
      <c r="E16" s="177" t="s">
        <v>376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5" t="s">
        <v>317</v>
      </c>
      <c r="D19" s="166"/>
      <c r="E19" s="191">
        <v>13180</v>
      </c>
      <c r="F19" s="192"/>
      <c r="G19" s="192"/>
      <c r="H19" s="19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5" t="s">
        <v>322</v>
      </c>
      <c r="D22" s="166"/>
      <c r="E22" s="177">
        <f>E25+F25+G25+H25</f>
        <v>169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5" t="s">
        <v>318</v>
      </c>
      <c r="D25" s="166"/>
      <c r="E25" s="82">
        <v>9</v>
      </c>
      <c r="F25" s="82">
        <v>14</v>
      </c>
      <c r="G25" s="82">
        <v>95</v>
      </c>
      <c r="H25" s="82">
        <v>51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11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8"/>
      <c r="H34" s="18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0" t="str">
        <f>IF(D6="общественной территории","","(ФИО)")</f>
        <v>(ФИО)</v>
      </c>
      <c r="H35" s="19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5" t="s">
        <v>332</v>
      </c>
      <c r="B71" s="186"/>
      <c r="C71" s="186"/>
      <c r="D71" s="186"/>
      <c r="E71" s="187"/>
      <c r="F71" s="182" t="s">
        <v>333</v>
      </c>
      <c r="G71" s="183"/>
      <c r="H71" s="183"/>
      <c r="I71" s="18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53</v>
      </c>
      <c r="G89" s="141"/>
      <c r="H89" s="142" t="s">
        <v>372</v>
      </c>
      <c r="I89" s="159"/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255</v>
      </c>
      <c r="D90" s="158" t="s">
        <v>148</v>
      </c>
      <c r="E90" s="158" t="s">
        <v>258</v>
      </c>
      <c r="F90" s="158" t="s">
        <v>231</v>
      </c>
      <c r="G90" s="141">
        <v>11</v>
      </c>
      <c r="H90" s="142" t="s">
        <v>373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201</v>
      </c>
      <c r="D91" s="158" t="s">
        <v>94</v>
      </c>
      <c r="E91" s="158" t="s">
        <v>359</v>
      </c>
      <c r="F91" s="158" t="s">
        <v>227</v>
      </c>
      <c r="G91" s="141">
        <v>6</v>
      </c>
      <c r="H91" s="142" t="s">
        <v>373</v>
      </c>
      <c r="I91" s="159"/>
    </row>
    <row r="92" spans="1:9" ht="12.75" customHeight="1" x14ac:dyDescent="0.25">
      <c r="A92" s="157">
        <f>IF(B92="","",COUNTA($B$89:B92))</f>
        <v>4</v>
      </c>
      <c r="B92" s="69" t="s">
        <v>177</v>
      </c>
      <c r="C92" s="158" t="s">
        <v>180</v>
      </c>
      <c r="D92" s="158"/>
      <c r="E92" s="158"/>
      <c r="F92" s="158" t="s">
        <v>227</v>
      </c>
      <c r="G92" s="141"/>
      <c r="H92" s="142">
        <v>10</v>
      </c>
      <c r="I92" s="159"/>
    </row>
    <row r="93" spans="1:9" ht="12.75" customHeight="1" x14ac:dyDescent="0.25">
      <c r="A93" s="157">
        <f>IF(B93="","",COUNTA($B$89:B93))</f>
        <v>5</v>
      </c>
      <c r="B93" s="69" t="s">
        <v>176</v>
      </c>
      <c r="C93" s="158" t="s">
        <v>358</v>
      </c>
      <c r="D93" s="158" t="s">
        <v>94</v>
      </c>
      <c r="E93" s="158" t="s">
        <v>359</v>
      </c>
      <c r="F93" s="158" t="s">
        <v>227</v>
      </c>
      <c r="G93" s="141">
        <v>2</v>
      </c>
      <c r="H93" s="142" t="s">
        <v>373</v>
      </c>
      <c r="I93" s="159"/>
    </row>
    <row r="94" spans="1:9" ht="12.75" customHeight="1" x14ac:dyDescent="0.25">
      <c r="A94" s="157">
        <f>IF(B94="","",COUNTA($B$89:B94))</f>
        <v>6</v>
      </c>
      <c r="B94" s="69" t="s">
        <v>176</v>
      </c>
      <c r="C94" s="158" t="s">
        <v>202</v>
      </c>
      <c r="D94" s="158" t="s">
        <v>49</v>
      </c>
      <c r="E94" s="158" t="s">
        <v>359</v>
      </c>
      <c r="F94" s="158" t="s">
        <v>53</v>
      </c>
      <c r="G94" s="141">
        <v>2</v>
      </c>
      <c r="H94" s="142" t="s">
        <v>373</v>
      </c>
      <c r="I94" s="159"/>
    </row>
    <row r="95" spans="1:9" ht="12.75" customHeight="1" x14ac:dyDescent="0.25">
      <c r="A95" s="157">
        <f>IF(B95="","",COUNTA($B$89:B95))</f>
        <v>7</v>
      </c>
      <c r="B95" s="69" t="s">
        <v>176</v>
      </c>
      <c r="C95" s="158" t="s">
        <v>202</v>
      </c>
      <c r="D95" s="158" t="s">
        <v>94</v>
      </c>
      <c r="E95" s="158" t="s">
        <v>359</v>
      </c>
      <c r="F95" s="158" t="s">
        <v>231</v>
      </c>
      <c r="G95" s="141">
        <v>2</v>
      </c>
      <c r="H95" s="142" t="s">
        <v>373</v>
      </c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18</v>
      </c>
      <c r="C130" s="158" t="s">
        <v>23</v>
      </c>
      <c r="D130" s="158"/>
      <c r="E130" s="158" t="s">
        <v>101</v>
      </c>
      <c r="F130" s="158" t="s">
        <v>232</v>
      </c>
      <c r="G130" s="141"/>
      <c r="H130" s="142">
        <v>18</v>
      </c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30</v>
      </c>
      <c r="F131" s="158" t="s">
        <v>275</v>
      </c>
      <c r="G131" s="141"/>
      <c r="H131" s="142">
        <v>37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36</v>
      </c>
      <c r="D132" s="158"/>
      <c r="E132" s="158" t="s">
        <v>13</v>
      </c>
      <c r="F132" s="158" t="s">
        <v>275</v>
      </c>
      <c r="G132" s="141">
        <v>169</v>
      </c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158</v>
      </c>
      <c r="C171" s="158" t="s">
        <v>195</v>
      </c>
      <c r="D171" s="158" t="s">
        <v>23</v>
      </c>
      <c r="E171" s="158"/>
      <c r="F171" s="163" t="s">
        <v>231</v>
      </c>
      <c r="G171" s="141">
        <v>121</v>
      </c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207</v>
      </c>
      <c r="C212" s="158" t="s">
        <v>106</v>
      </c>
      <c r="D212" s="158" t="s">
        <v>112</v>
      </c>
      <c r="E212" s="158" t="s">
        <v>151</v>
      </c>
      <c r="F212" s="158" t="s">
        <v>231</v>
      </c>
      <c r="G212" s="141"/>
      <c r="H212" s="142"/>
      <c r="I212" s="159"/>
    </row>
    <row r="213" spans="1:9" ht="12.75" customHeight="1" x14ac:dyDescent="0.25">
      <c r="A213" s="157">
        <f>IF(B213="","",COUNTA($B$212:B213))</f>
        <v>2</v>
      </c>
      <c r="B213" s="69" t="s">
        <v>59</v>
      </c>
      <c r="C213" s="158" t="s">
        <v>52</v>
      </c>
      <c r="D213" s="158"/>
      <c r="E213" s="158"/>
      <c r="F213" s="158" t="s">
        <v>210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83</v>
      </c>
      <c r="C214" s="158" t="s">
        <v>229</v>
      </c>
      <c r="D214" s="158" t="s">
        <v>49</v>
      </c>
      <c r="E214" s="158"/>
      <c r="F214" s="158" t="s">
        <v>210</v>
      </c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117</v>
      </c>
      <c r="C253" s="158" t="s">
        <v>123</v>
      </c>
      <c r="D253" s="158" t="s">
        <v>94</v>
      </c>
      <c r="E253" s="158"/>
      <c r="F253" s="158" t="s">
        <v>231</v>
      </c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23</v>
      </c>
      <c r="D294" s="158"/>
      <c r="E294" s="158"/>
      <c r="F294" s="158" t="s">
        <v>231</v>
      </c>
      <c r="G294" s="141">
        <v>10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1972</v>
      </c>
      <c r="H335" s="142">
        <v>911.8</v>
      </c>
      <c r="I335" s="159"/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1965</v>
      </c>
      <c r="H336" s="142">
        <v>321.3</v>
      </c>
      <c r="I336" s="159"/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1965</v>
      </c>
      <c r="H337" s="142">
        <v>328.5</v>
      </c>
      <c r="I337" s="159"/>
    </row>
    <row r="338" spans="1:9" ht="12.75" customHeight="1" x14ac:dyDescent="0.25">
      <c r="A338" s="157">
        <f>IF(B338="","",COUNTA($B$335:B338))</f>
        <v>4</v>
      </c>
      <c r="B338" s="69" t="s">
        <v>283</v>
      </c>
      <c r="C338" s="158" t="s">
        <v>284</v>
      </c>
      <c r="D338" s="158"/>
      <c r="E338" s="158"/>
      <c r="F338" s="158" t="s">
        <v>286</v>
      </c>
      <c r="G338" s="141">
        <v>1964</v>
      </c>
      <c r="H338" s="142">
        <v>352</v>
      </c>
      <c r="I338" s="159"/>
    </row>
    <row r="339" spans="1:9" ht="12.75" customHeight="1" x14ac:dyDescent="0.25">
      <c r="A339" s="157">
        <f>IF(B339="","",COUNTA($B$335:B339))</f>
        <v>5</v>
      </c>
      <c r="B339" s="69" t="s">
        <v>283</v>
      </c>
      <c r="C339" s="158" t="s">
        <v>284</v>
      </c>
      <c r="D339" s="158"/>
      <c r="E339" s="158"/>
      <c r="F339" s="158" t="s">
        <v>286</v>
      </c>
      <c r="G339" s="141">
        <v>1956</v>
      </c>
      <c r="H339" s="142">
        <v>669.6</v>
      </c>
      <c r="I339" s="159"/>
    </row>
    <row r="340" spans="1:9" ht="12.75" customHeight="1" x14ac:dyDescent="0.25">
      <c r="A340" s="157">
        <f>IF(B340="","",COUNTA($B$335:B340))</f>
        <v>6</v>
      </c>
      <c r="B340" s="69" t="s">
        <v>283</v>
      </c>
      <c r="C340" s="158" t="s">
        <v>284</v>
      </c>
      <c r="D340" s="158"/>
      <c r="E340" s="158"/>
      <c r="F340" s="158" t="s">
        <v>286</v>
      </c>
      <c r="G340" s="141">
        <v>1965</v>
      </c>
      <c r="H340" s="142">
        <v>658.4</v>
      </c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7" t="s">
        <v>335</v>
      </c>
      <c r="B369" s="167"/>
      <c r="C369" s="167"/>
      <c r="D369" s="167"/>
      <c r="E369" s="167"/>
      <c r="F369" s="167"/>
      <c r="G369" s="167"/>
      <c r="H369" s="167"/>
      <c r="I369" s="167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174</v>
      </c>
      <c r="D373" s="51" t="s">
        <v>344</v>
      </c>
      <c r="E373" s="136" t="s">
        <v>373</v>
      </c>
      <c r="F373" s="137">
        <v>11</v>
      </c>
      <c r="G373" s="137">
        <v>26140</v>
      </c>
      <c r="H373" s="138">
        <f>IF(G373="","",F373*G373)</f>
        <v>287540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340</v>
      </c>
      <c r="E374" s="136" t="s">
        <v>373</v>
      </c>
      <c r="F374" s="137">
        <v>8</v>
      </c>
      <c r="G374" s="137">
        <v>250</v>
      </c>
      <c r="H374" s="138">
        <f>IF(G374="","",F374*G374)</f>
        <v>2000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177</v>
      </c>
      <c r="D375" s="51" t="s">
        <v>340</v>
      </c>
      <c r="E375" s="136" t="s">
        <v>373</v>
      </c>
      <c r="F375" s="137">
        <v>10</v>
      </c>
      <c r="G375" s="137">
        <v>250</v>
      </c>
      <c r="H375" s="138">
        <f t="shared" ref="H375:H407" si="0">IF(G375="","",F375*G375)</f>
        <v>2500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44</v>
      </c>
      <c r="C376" s="51" t="s">
        <v>35</v>
      </c>
      <c r="D376" s="51" t="s">
        <v>339</v>
      </c>
      <c r="E376" s="136" t="s">
        <v>374</v>
      </c>
      <c r="F376" s="137">
        <v>169</v>
      </c>
      <c r="G376" s="137">
        <v>420</v>
      </c>
      <c r="H376" s="138">
        <f t="shared" si="0"/>
        <v>70980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44</v>
      </c>
      <c r="C377" s="51" t="s">
        <v>18</v>
      </c>
      <c r="D377" s="51" t="s">
        <v>345</v>
      </c>
      <c r="E377" s="136" t="s">
        <v>375</v>
      </c>
      <c r="F377" s="137">
        <v>18</v>
      </c>
      <c r="G377" s="137">
        <v>6500</v>
      </c>
      <c r="H377" s="138">
        <f t="shared" si="0"/>
        <v>117000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44</v>
      </c>
      <c r="C378" s="51" t="s">
        <v>24</v>
      </c>
      <c r="D378" s="51" t="s">
        <v>339</v>
      </c>
      <c r="E378" s="136" t="s">
        <v>375</v>
      </c>
      <c r="F378" s="137">
        <v>37</v>
      </c>
      <c r="G378" s="137">
        <v>15790</v>
      </c>
      <c r="H378" s="138">
        <f t="shared" si="0"/>
        <v>584230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192</v>
      </c>
      <c r="C379" s="51" t="s">
        <v>158</v>
      </c>
      <c r="D379" s="51" t="s">
        <v>345</v>
      </c>
      <c r="E379" s="136" t="s">
        <v>372</v>
      </c>
      <c r="F379" s="137">
        <v>121</v>
      </c>
      <c r="G379" s="137">
        <v>2500</v>
      </c>
      <c r="H379" s="138">
        <f t="shared" si="0"/>
        <v>302500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197</v>
      </c>
      <c r="C380" s="51" t="s">
        <v>59</v>
      </c>
      <c r="D380" s="51" t="s">
        <v>344</v>
      </c>
      <c r="E380" s="136" t="s">
        <v>373</v>
      </c>
      <c r="F380" s="137">
        <v>1</v>
      </c>
      <c r="G380" s="137">
        <v>88500</v>
      </c>
      <c r="H380" s="138">
        <f t="shared" si="0"/>
        <v>88500</v>
      </c>
      <c r="I380" s="136"/>
    </row>
    <row r="381" spans="1:9" ht="12.75" customHeight="1" x14ac:dyDescent="0.25">
      <c r="A381" s="157">
        <f>IF(B381="","",COUNTA($B$373:B381))</f>
        <v>9</v>
      </c>
      <c r="B381" s="51" t="s">
        <v>173</v>
      </c>
      <c r="C381" s="51" t="s">
        <v>172</v>
      </c>
      <c r="D381" s="51" t="s">
        <v>342</v>
      </c>
      <c r="E381" s="136" t="s">
        <v>374</v>
      </c>
      <c r="F381" s="137">
        <v>1653</v>
      </c>
      <c r="G381" s="137">
        <v>1550</v>
      </c>
      <c r="H381" s="138">
        <f t="shared" si="0"/>
        <v>2562150</v>
      </c>
      <c r="I381" s="136"/>
    </row>
    <row r="382" spans="1:9" ht="12.75" customHeight="1" x14ac:dyDescent="0.25">
      <c r="A382" s="157">
        <f>IF(B382="","",COUNTA($B$373:B382))</f>
        <v>10</v>
      </c>
      <c r="B382" s="51" t="s">
        <v>192</v>
      </c>
      <c r="C382" s="51" t="s">
        <v>204</v>
      </c>
      <c r="D382" s="51" t="s">
        <v>345</v>
      </c>
      <c r="E382" s="136" t="s">
        <v>374</v>
      </c>
      <c r="F382" s="137">
        <v>389</v>
      </c>
      <c r="G382" s="137">
        <v>875</v>
      </c>
      <c r="H382" s="138">
        <f>IF(G382="","",F382*G382)</f>
        <v>340375</v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4357775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2017-10-28T13:22:24Z</cp:lastPrinted>
  <dcterms:created xsi:type="dcterms:W3CDTF">2017-08-22T09:44:58Z</dcterms:created>
  <dcterms:modified xsi:type="dcterms:W3CDTF">2017-11-06T14:45:20Z</dcterms:modified>
</cp:coreProperties>
</file>