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0" windowWidth="15480" windowHeight="7950" tabRatio="557" activeTab="0"/>
  </bookViews>
  <sheets>
    <sheet name="пр 8 (2015)" sheetId="1" r:id="rId1"/>
  </sheets>
  <externalReferences>
    <externalReference r:id="rId4"/>
  </externalReferences>
  <definedNames>
    <definedName name="_xlnm.Print_Area" localSheetId="0">'пр 8 (2015)'!#REF!</definedName>
    <definedName name="прил8">#REF!</definedName>
  </definedNames>
  <calcPr fullCalcOnLoad="1" refMode="R1C1"/>
</workbook>
</file>

<file path=xl/sharedStrings.xml><?xml version="1.0" encoding="utf-8"?>
<sst xmlns="http://schemas.openxmlformats.org/spreadsheetml/2006/main" count="2561" uniqueCount="488">
  <si>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</si>
  <si>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</si>
  <si>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</si>
  <si>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9909000</t>
  </si>
  <si>
    <t>9909133</t>
  </si>
  <si>
    <t>9907102</t>
  </si>
  <si>
    <t>870</t>
  </si>
  <si>
    <t>Резервные средства</t>
  </si>
  <si>
    <t>9907101</t>
  </si>
  <si>
    <t>9908006</t>
  </si>
  <si>
    <t>Реализация мероприятий за счет средств резервного фонда</t>
  </si>
  <si>
    <t>Реализация мероприятий в рамках полномочий  органов местного самоуправления</t>
  </si>
  <si>
    <t>9908001</t>
  </si>
  <si>
    <t>Мероприятия по предупреждению и ликвидации последствий чрезвычайных ситуаций и стихийных бедствий природного и техногенного характера</t>
  </si>
  <si>
    <t>9908002</t>
  </si>
  <si>
    <t>Природоохранные мероприятия</t>
  </si>
  <si>
    <t>0110023</t>
  </si>
  <si>
    <t>0110000</t>
  </si>
  <si>
    <t>0100000</t>
  </si>
  <si>
    <t>Муниципальная программа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</si>
  <si>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Подпрограмма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</si>
  <si>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0110024</t>
  </si>
  <si>
    <t>Расходы на обеспечение деятельности муниципальных казенных учреждений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</si>
  <si>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образования Ломоносовского муниципального района Ленинградской области и</t>
  </si>
  <si>
    <t>классификации расходов бюджетов, а также по разделам и подразделам классификации</t>
  </si>
  <si>
    <t>Межбюджетные трансферты муниципальному району</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</si>
  <si>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</si>
  <si>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</si>
  <si>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</si>
  <si>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9905118</t>
  </si>
  <si>
    <t>Обеспечение пожарной безопасности</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</si>
  <si>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</si>
  <si>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2015-2017 годы"</t>
  </si>
  <si>
    <t>244</t>
  </si>
  <si>
    <t>Расходы на обеспечение деятельности муниципальных казенных учреждений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</si>
  <si>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0120000</t>
  </si>
  <si>
    <t>0120023</t>
  </si>
  <si>
    <t>Предоставление  муниципальным бюджетным и автономным учреждениям субсидий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</si>
  <si>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обеспечению мер социальной поддержки в рамках подпрограммы "Развитие начального, основного общего и среднего общего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</si>
  <si>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0120024</t>
  </si>
  <si>
    <t>0120103</t>
  </si>
  <si>
    <t>0127137</t>
  </si>
  <si>
    <t>0127153</t>
  </si>
  <si>
    <t xml:space="preserve">Осуществление отдельных государственных полномочий по предоставлению  питания на бесплатной основе(с частичной компенсацией его стоимости)  обучающимся в общеобразовательных учреждениях  на территории Ленинградской области  </t>
  </si>
  <si>
    <t>0127144</t>
  </si>
  <si>
    <t>Расходы на обеспечение деятельности муниципальных казенных учреждений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</si>
  <si>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Иные межбюджетные трансферты по передаче полномочий по осуществлению внешнего муниципального финансового контроля</t>
  </si>
  <si>
    <t>9900503</t>
  </si>
  <si>
    <t>Меропрития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</si>
  <si>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0509014</t>
  </si>
  <si>
    <t>0509013</t>
  </si>
  <si>
    <t>Меропрития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</si>
  <si>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Мероприятия в области градостроения и землепользования в рамках непрограммных направлений деятельности органов местного самоуправления</t>
  </si>
  <si>
    <t>9908022</t>
  </si>
  <si>
    <t>Осуществление отдельных государственных полномочий Ленинградской области по обеспечению текущего ремонта жилых помещений, находящихся в собственности  детей -сирот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и признанных в порядке, установленном Правительством Ленинградской области, нуждающимися в ремонте, при заселении в них детей-сирот и детей, оставшихся без попечения родителей, лиц из числа детей-сирот и детей, оставшихся без попечения родителей, по окончании пребывания в государственных и негосударственных учреждениях Ленинградской области для детей-сирот и детей, оставшихся без попечения родителей, или нахождении на воспитании в семье</t>
  </si>
  <si>
    <t xml:space="preserve">Иные межбюджетные трансферты </t>
  </si>
  <si>
    <t>Субсидии на поддержку муниципальных образований Лениенградской области по развитию общественной инфраструктуры муниципального значения в Ленинградской области</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</si>
  <si>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</si>
  <si>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9900502</t>
  </si>
  <si>
    <t>Организация поселенческих культурно-массовых мероприятий и праздников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</si>
  <si>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Мероприятия по обслуживанию объектов коммунального хозяйства, находящегося в муниципальной собственности</t>
  </si>
  <si>
    <t>9908003</t>
  </si>
  <si>
    <t>Мероприятия по обеспечению начисления, сбора платы за соцнайм муниципального жилья в рамках непрограммных направлений деятельности органов местного самоуправления</t>
  </si>
  <si>
    <t>0320103</t>
  </si>
  <si>
    <t>0410104</t>
  </si>
  <si>
    <t>0410105</t>
  </si>
  <si>
    <t>0420107</t>
  </si>
  <si>
    <t>0430108</t>
  </si>
  <si>
    <t>0430109</t>
  </si>
  <si>
    <t>0440114</t>
  </si>
  <si>
    <t>0440115</t>
  </si>
  <si>
    <t>0700119</t>
  </si>
  <si>
    <t>0500116</t>
  </si>
  <si>
    <t>0200101</t>
  </si>
  <si>
    <t>0200102</t>
  </si>
  <si>
    <t>0600117</t>
  </si>
  <si>
    <t>0600118</t>
  </si>
  <si>
    <r>
      <t>расходов бюджетов на</t>
    </r>
    <r>
      <rPr>
        <b/>
        <sz val="12"/>
        <rFont val="Arial Cyr"/>
        <family val="0"/>
      </rPr>
      <t xml:space="preserve">     2015 год</t>
    </r>
  </si>
  <si>
    <t>2015 год</t>
  </si>
  <si>
    <t>Обеспечение деятельности главы муниципального образования</t>
  </si>
  <si>
    <t>Обеспечение деятельности  главы местной администрации</t>
  </si>
  <si>
    <t>Иные выплаты персоналу государственных (муниципальных) органов, за исключением фонда оплаты труда</t>
  </si>
  <si>
    <t>Мероприятия по обслуживанию объектов коммунального хозяйства, находящихся в муниципальной собственности</t>
  </si>
  <si>
    <t>Мероприятия по паспортизации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</si>
  <si>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0300121</t>
  </si>
  <si>
    <t>Муниципальная программа муниципального образования Ломоносовский муниципальный район Ленинградской области "Развитие автомобильных дорог в Ломоносовском муниципальном районе"</t>
  </si>
  <si>
    <t>0500000</t>
  </si>
  <si>
    <t xml:space="preserve">Паспортизация автомобильных дорог местного значения в рамках муниципальной программы муниципального обюразования Ломоносовский муниципальный район Ленинградской области "Развитие автомобильных дорог в Ломоносовском муниципальном районе" </t>
  </si>
  <si>
    <t>0500125</t>
  </si>
  <si>
    <t>Муниципальная программа муниципального образования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</si>
  <si>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0400000</t>
  </si>
  <si>
    <t>Организационно-консультационная, информационная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</si>
  <si>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0400122</t>
  </si>
  <si>
    <t>Субсидии некоммерческим организациям (за исключением государственных и муниципальных учреждений)</t>
  </si>
  <si>
    <t>Ресурсная поддержка развития малого предпринимательства в рамках муниципальной программы муниципального обюразования Ломоносовский муниципальный район Ленинградской области "Развитие малого и среднего предпринимательства в Ломоносовском муниципальном районе"</t>
  </si>
  <si>
    <t>0400123</t>
  </si>
  <si>
    <t>0700000</t>
  </si>
  <si>
    <t>Муниципальная программа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</si>
  <si>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0600000</t>
  </si>
  <si>
    <t>Возмещение части затрат на приобретение дизельного топлива при проведении сезонных полевых работ в рамках муниципальной программы муниципального образования Ломоносовский муниципальный район Ленинградской области "Развитие сельского хозяйства в Ломоносовском муниципальном районе"</t>
  </si>
  <si>
    <t>Субсидии юридическим лицам (крме некоммерческих организаций), индивидуальным препринимателям, физическим лицам</t>
  </si>
  <si>
    <t>0600126</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</si>
  <si>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</si>
  <si>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t>
  </si>
  <si>
    <t>9907000</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</si>
  <si>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</si>
  <si>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</si>
  <si>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ипых форм местного самоуправления на 2015-2017 годы"</t>
  </si>
  <si>
    <t>0800000</t>
  </si>
  <si>
    <t>Мероприятия софинансирования выполнения заяваок старост населенных пунктов Кипенского сельтского поселения в рамках муниципальной программы муниципального образования Кипенское сеольское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</si>
  <si>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0809088</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</si>
  <si>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</si>
  <si>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</si>
  <si>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</si>
  <si>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</si>
  <si>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</si>
  <si>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0320000</t>
  </si>
  <si>
    <t>Благоустройство</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</si>
  <si>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2015-2017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</si>
  <si>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Ломоносовского муниципального района Лениградской области "Благоустройство территорий и населенных пунктов муниципального образования Кипенское сельское поселение на 2015-2017 годы"</t>
  </si>
  <si>
    <t>0410000</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</si>
  <si>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</si>
  <si>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0410106</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</si>
  <si>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</si>
  <si>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</si>
  <si>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0420000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</si>
  <si>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</si>
  <si>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</si>
  <si>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0430000</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</si>
  <si>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</si>
  <si>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0430110</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</si>
  <si>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</si>
  <si>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0430111</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</si>
  <si>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</si>
  <si>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0430112</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</si>
  <si>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</si>
  <si>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0430113</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</si>
  <si>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</si>
  <si>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</si>
  <si>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 муниципальных общеобразовательных организациях,(включая расходы на оплату труда, приобретение учебных пособий, средств обучения, игр, игрушек(за исключением расходов на содержание зданий и оплату коммунальных услуг)</t>
  </si>
  <si>
    <t>540</t>
  </si>
  <si>
    <t>Непрограммные направления деятельности органов местного самоуправления</t>
  </si>
  <si>
    <t>Межбюджетные трансферты муниципальным образованиям</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</si>
  <si>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</si>
  <si>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Реализация функций и полномочий  органов местного самоуправления в рамках непрограммных направлений деятельности</t>
  </si>
  <si>
    <t>9900020</t>
  </si>
  <si>
    <t>Распределение</t>
  </si>
  <si>
    <t>бюджетных ассигнований по разделам, подразделам, целевым статьям (муниципальным программама муниципального образования Ломоносовский муниципальный район Ленинградской области и непрограммным направлениям деятельности), группам и подгруппам видов расходов классификации расходов бюджета на 2015 год</t>
  </si>
  <si>
    <t>Всего</t>
  </si>
  <si>
    <t>Обеспечение деятельности депутатов представительного органа  муниципального образования</t>
  </si>
  <si>
    <t xml:space="preserve">   Решением Совета депутатов</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</si>
  <si>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</si>
  <si>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 xml:space="preserve">               (приложение 8)</t>
  </si>
  <si>
    <t>Выравнивание бюджетной обеспеченности муниципальных образований</t>
  </si>
  <si>
    <t>730</t>
  </si>
  <si>
    <t>Обслуживание муниципального долга</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</si>
  <si>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</si>
  <si>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</si>
  <si>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Приобретение товаров, работ, услуг в пользу граждан в целях их социального обеспечения</t>
  </si>
  <si>
    <t>9909142</t>
  </si>
  <si>
    <t xml:space="preserve">Софинансирование переданных отдельных государственных полномочий в области архивного дела </t>
  </si>
  <si>
    <t>Меропрития по софинансированию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</si>
  <si>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0509088</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</si>
  <si>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</si>
  <si>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0300120</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</si>
  <si>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</si>
  <si>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Другие вопросы в области культуры, кинематографии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</si>
  <si>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</si>
  <si>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</si>
  <si>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</si>
  <si>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Муниципальная программа муниципального образования Кипенское сельское поселение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</si>
  <si>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Закупка товаров, работ, услуг в целях капитального ремонта государственного (муниципального) имущества</t>
  </si>
  <si>
    <t>Подпрограмма "Развитие дополнительного  образования  детей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</si>
  <si>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Осуществление отдельных государственных полномочий Ленинградской области по обеспечению бесплатного проезда детей -сирот и детей, оставшихся без попечения родителей, обучающихся за счет местных бюджетов в имеющих государственную аккредитацию муниципальных образовательных учреждениях, на городском, пригородном, в сельской местности- на внутрирайонном транспорте ( кроме такси) ,а также бесплатного  проезда один раз в год к месту жительства и обратно к месту учебы</t>
  </si>
  <si>
    <t xml:space="preserve">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t>
  </si>
  <si>
    <t>2</t>
  </si>
  <si>
    <t>3</t>
  </si>
  <si>
    <t>Осуществление отдельных государственных полномочий Ленинградской области по  организации выплаты вознаграждения, причитающегося  приемным родителям</t>
  </si>
  <si>
    <t>Обслуживание государственного и муниципального долга</t>
  </si>
  <si>
    <t>Прочие межбюджетные трансферты бюджетам субъектов Российской Федерации и муниципальных образований общего характера</t>
  </si>
  <si>
    <t>Межбюджетные трансферты общего характера бюджетам муниципальных образований</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</si>
  <si>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</si>
  <si>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</si>
  <si>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9900022</t>
  </si>
  <si>
    <t>810</t>
  </si>
  <si>
    <t>Субсидии юридическим лицам(кроме некоммерческих организаций), индивидуальным предпринимателям, физическим лицам</t>
  </si>
  <si>
    <t>Средства массовой информации</t>
  </si>
  <si>
    <t>Субсидии некоммерческим организациям(за исключением государственных и муниципальных учреждений)</t>
  </si>
  <si>
    <t>Подраздел</t>
  </si>
  <si>
    <t>4</t>
  </si>
  <si>
    <t>5</t>
  </si>
  <si>
    <t>6</t>
  </si>
  <si>
    <t>Дорожное хозяйство(дорожные фонды)</t>
  </si>
  <si>
    <t>01</t>
  </si>
  <si>
    <t>00</t>
  </si>
  <si>
    <t>04</t>
  </si>
  <si>
    <t>13</t>
  </si>
  <si>
    <t>03</t>
  </si>
  <si>
    <t>02</t>
  </si>
  <si>
    <t>09</t>
  </si>
  <si>
    <t>14</t>
  </si>
  <si>
    <t>05</t>
  </si>
  <si>
    <t>12</t>
  </si>
  <si>
    <t>06</t>
  </si>
  <si>
    <t>10</t>
  </si>
  <si>
    <t>630</t>
  </si>
  <si>
    <t>9900000</t>
  </si>
  <si>
    <t>9900021</t>
  </si>
  <si>
    <t>Фонд оплаты государственных(муниципальных) органов и взносы по обязательному социальному страхованию</t>
  </si>
  <si>
    <t>Обеспечение деятельности финансовых, налоговых и таможенных органов и органов финансового (финансово-бюджетного) надзора</t>
  </si>
  <si>
    <t>11</t>
  </si>
  <si>
    <t>08</t>
  </si>
  <si>
    <t>07</t>
  </si>
  <si>
    <t xml:space="preserve">Физическая культура  и  спорт </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</si>
  <si>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</si>
  <si>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</si>
  <si>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</si>
  <si>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экономики</t>
  </si>
  <si>
    <t>Охрана окружающей  среды</t>
  </si>
  <si>
    <t>Охрана объектов растительного и животного мира и среды их обитания</t>
  </si>
  <si>
    <t>Периодическая печать и издательства</t>
  </si>
  <si>
    <t>Другие вопросы в области социальной политики</t>
  </si>
  <si>
    <t>Образование</t>
  </si>
  <si>
    <t>Физическая культура и спорт</t>
  </si>
  <si>
    <t>Другие общегосударственные вопросы</t>
  </si>
  <si>
    <t>Жилищно-коммунальное хозяйство</t>
  </si>
  <si>
    <t>Жилищное хозяйство</t>
  </si>
  <si>
    <t>Коммунальное   хозяйство</t>
  </si>
  <si>
    <t>Социальное обеспечение населения</t>
  </si>
  <si>
    <t>Молодежная политика и оздоровление детей</t>
  </si>
  <si>
    <t>Культура, кинематография, средства  массовой информации</t>
  </si>
  <si>
    <t>Культура</t>
  </si>
  <si>
    <t>Резервные  фонды</t>
  </si>
  <si>
    <t>Дошкольное образование</t>
  </si>
  <si>
    <t>Общее образование</t>
  </si>
  <si>
    <t>Другие вопросы в области образования</t>
  </si>
  <si>
    <t>Социальная политика</t>
  </si>
  <si>
    <t>Охрана семьи и детства</t>
  </si>
  <si>
    <t>Пенсионное обеспечение</t>
  </si>
  <si>
    <t>Социальное обслуживание  населения</t>
  </si>
  <si>
    <t>9907138</t>
  </si>
  <si>
    <t>9907133</t>
  </si>
  <si>
    <t>9907103</t>
  </si>
  <si>
    <t>9907134</t>
  </si>
  <si>
    <t>9907142</t>
  </si>
  <si>
    <t>9907151</t>
  </si>
  <si>
    <t/>
  </si>
  <si>
    <t>Раздел</t>
  </si>
  <si>
    <t>Целевая статья</t>
  </si>
  <si>
    <t>Вид расходов</t>
  </si>
  <si>
    <t>Общегосударственные  вопросы</t>
  </si>
  <si>
    <t>Национальная безопасность и правоохранительная деятельность</t>
  </si>
  <si>
    <t>Национальная экономика</t>
  </si>
  <si>
    <t>Сельское  хозяйство и рыболовство</t>
  </si>
  <si>
    <t>9000000</t>
  </si>
  <si>
    <t xml:space="preserve">Выплата ежемесячного денежного вознаграждения за классное руководство педагогическим работникам муниципальных общеобразовательных учреждений Ленинградской области </t>
  </si>
  <si>
    <t xml:space="preserve">Осуществление отдельных государственных полномочий Ленинградской области по поддержке сельскохозяйственного производства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</si>
  <si>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</si>
  <si>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</si>
  <si>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</si>
  <si>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</si>
  <si>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Расходы на софинансирование переданных отдельных государственных полномочий, софинансирование государственных программ</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</si>
  <si>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</si>
  <si>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</si>
  <si>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Обеспечение деятельности муниципальных казенных учреждений  в сфере образования</t>
  </si>
  <si>
    <t>Мероприятия в рамках полномочий органов местного самоуправления</t>
  </si>
  <si>
    <t xml:space="preserve">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</si>
  <si>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</si>
  <si>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</si>
  <si>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</si>
  <si>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</si>
  <si>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</si>
  <si>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</si>
  <si>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9908007</t>
  </si>
  <si>
    <t>Прочие мероприятия в рамках полномочий органов местного самоуправления</t>
  </si>
  <si>
    <t>Реализация мероприяятий в рамках полномочий органов местного самоуправления</t>
  </si>
  <si>
    <t>Прочие  мероприятия в рамках полномочий органов местного самоуправления</t>
  </si>
  <si>
    <t>Реализация мероприятий в рамках полномочий органов местного самоуправления</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</si>
  <si>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</si>
  <si>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</si>
  <si>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</si>
  <si>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Муниципальная программа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Ломоносовского муниципального района Ленинградской области"</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</si>
  <si>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автомобильных дорог в муниципальном образовании Кипенское сельское поселение муниципального образования Ломоносовский муниципальный район Ленинградской области"</t>
  </si>
  <si>
    <t>Предоставление  муниципальным бюджетным и автономным учреждениям субсидий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</si>
  <si>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Меропрятия по созданию дополнительных мест в организациях дошкольного образования, в том числе выкуп объектов недвижимого имущества в муниципальную собственность, за исключением строительства, реконстркуции объектов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</si>
  <si>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0110101</t>
  </si>
  <si>
    <t>Мероприятия по обеспечению  мер социальной поддержки  в рамках подпрограммы "Развитие дошкольного образования детей муниципального образования Ломоносовский муниципальный район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</si>
  <si>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0110102</t>
  </si>
  <si>
    <t>Компенсация  части родительской платы за содержание ребенка в государственных  и муниципальных образовательных учреждениях</t>
  </si>
  <si>
    <t>0117135</t>
  </si>
  <si>
    <t>0117136</t>
  </si>
  <si>
    <t>Подпрограмма "Развитие начального общего, основного общего и среднего общего образования  детей муниципального образования Ломоносовский  муниципальный районаЛенинградской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</si>
  <si>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</si>
  <si>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0807088</t>
  </si>
  <si>
    <t>Мероприятия финансирования выполнения заяваок старост населенных пунктов Кипенского сельтского поселения в рамках муниципальной программы муниципального образования Кипенское сеольское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2015-2017 годы"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</si>
  <si>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</si>
  <si>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Бюджетные инвестиции на приобретение объектов недвижимого имущества в государственную (муниципальную) собственноасть</t>
  </si>
  <si>
    <t>400</t>
  </si>
  <si>
    <t>0319502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</si>
  <si>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</si>
  <si>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0379602</t>
  </si>
  <si>
    <t>0370000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</si>
  <si>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2015-2017 годы"</t>
  </si>
  <si>
    <t>0440000</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</si>
  <si>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</si>
  <si>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</si>
  <si>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</si>
  <si>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</si>
  <si>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</si>
  <si>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</si>
  <si>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</si>
  <si>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Комплектование книжного фонда библиотеки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поселениена 2015-2017 годы"</t>
  </si>
  <si>
    <t>0120102</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</si>
  <si>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</si>
  <si>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Предоставление  муниципальным бюджетным и автономным учреждениям субсидий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</si>
  <si>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по расширению направленностей деятельности организаций дополнительного образования с учетом социального заказа в рамках подпрограммы "Развитие дополнительного  образования  детей Ломоносовского муниципального района Ленинградской области" муниципальной программы муниципального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</si>
  <si>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0130000</t>
  </si>
  <si>
    <t>0130023</t>
  </si>
  <si>
    <t>0130024</t>
  </si>
  <si>
    <t>0130104</t>
  </si>
  <si>
    <t>Подпрограмма "Развитие системы отдыха  детей  в каникулярное время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</si>
  <si>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0140000</t>
  </si>
  <si>
    <t>Мероприятия, обеспечивающие организацию отдыха детей в каникулярное время в рамках подпрограммы "Развитие системы отдыха  детей  в каникулярное время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</si>
  <si>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0140105</t>
  </si>
  <si>
    <t>Мероприятия, направленные на урепление материально-технической базы организаций общего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</si>
  <si>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Мероприятия, направленные на урепление материально-технической базы организаций дополнительного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</si>
  <si>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0150107</t>
  </si>
  <si>
    <t>0150108</t>
  </si>
  <si>
    <t>Подпрограмма "Укрепление материально-технической базы образовательных организаций муниципального образования Ломоносовский муниципальный район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</si>
  <si>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0150000</t>
  </si>
  <si>
    <t>Мероприятия, направленные на урепление материально-технической базы организаций дошкольного образования в рамках подпрограммы "Укрепление материально-технической базы образовательных организаций Ломоносовского муниципального района Ленинградской области" муниципальной программым униципального образования Ломоносовский муниципальный район Ленинградской области "Современное образование в Ломоносовском муниципальном районе"</t>
  </si>
  <si>
    <t>0150106</t>
  </si>
  <si>
    <t>Муниципальная программа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</si>
  <si>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Подпрограмма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</si>
  <si>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Расходы на обеспечение деятельности казенных учреждений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</si>
  <si>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Предоставление  муниципальным бюджетным и автономным учреждениям субсидий  в рамках подпрограммы "Сохранение и развитие дополнительного образования в сфере культуры и искусства"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</si>
  <si>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0210000</t>
  </si>
  <si>
    <t>0210023</t>
  </si>
  <si>
    <t>0210024</t>
  </si>
  <si>
    <t>Подпрограмма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</si>
  <si>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гражданско-патриотическому воспитанию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</si>
  <si>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реализации творческого потенциала молодежи. Организация и проведение культурно-массовых молодежных мероприятий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</si>
  <si>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поддержке молодых семей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</si>
  <si>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профилактике социально-негативных проявлений среди молодежи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</si>
  <si>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Мероприятия по организации отдыха и занятости подростков и молодежи в каникулярное время  в рамках подпрограммы "Развитие молодежной политики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Ломоносвском муниципальном районе"</t>
  </si>
  <si>
    <t>0220000</t>
  </si>
  <si>
    <t>0220109</t>
  </si>
  <si>
    <t>0220110</t>
  </si>
  <si>
    <t>0220111</t>
  </si>
  <si>
    <t>0220112</t>
  </si>
  <si>
    <t>0220113</t>
  </si>
  <si>
    <t>0705220</t>
  </si>
  <si>
    <t>Меры социальной поддержки лиц, награжденных  нагрудным знаком "Почетный донор России"</t>
  </si>
  <si>
    <t>0705000</t>
  </si>
  <si>
    <t>0707000</t>
  </si>
  <si>
    <t>Меры социальной поддержки ветеранов труда, труженников тыла, жертв политических репрессий по предоставлению  ежемесячной денежной выплаты</t>
  </si>
  <si>
    <t>Пособия, компенсации, меры социальной поддержки по публичным нормативным обязательствам</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</si>
  <si>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</si>
  <si>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</si>
  <si>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0707155</t>
  </si>
  <si>
    <t>0707156</t>
  </si>
  <si>
    <t>0707157</t>
  </si>
  <si>
    <t>0707158</t>
  </si>
  <si>
    <t>Муниципальная программа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</si>
  <si>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</si>
  <si>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0707132</t>
  </si>
  <si>
    <t>9907139</t>
  </si>
  <si>
    <t>9907143</t>
  </si>
  <si>
    <t>9907146</t>
  </si>
  <si>
    <t>9907152</t>
  </si>
  <si>
    <t>9907145</t>
  </si>
  <si>
    <t>9907147</t>
  </si>
  <si>
    <t>9907148</t>
  </si>
  <si>
    <t>9907149</t>
  </si>
  <si>
    <t>9907150</t>
  </si>
  <si>
    <t>Осуществление государственных полномочий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</si>
  <si>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</si>
  <si>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</si>
  <si>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Подпрограмма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</si>
  <si>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Расходы на обеспечение деятельности казенных учреждений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</si>
  <si>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Предоставление  муниципальным бюджетным и автономным учреждениям субсидий  в рамках подпрограммы "Музеи Ломоносовского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</si>
  <si>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0240000</t>
  </si>
  <si>
    <t>0240023</t>
  </si>
  <si>
    <t>0240024</t>
  </si>
  <si>
    <t>0200000</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</si>
  <si>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t>
  </si>
  <si>
    <t>9900500</t>
  </si>
  <si>
    <t>9900501</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</si>
  <si>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Ломоносовского муниципального района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</si>
  <si>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переданных отдельных государственных полномочий в сфере жилищных отношений</t>
  </si>
  <si>
    <t xml:space="preserve"> </t>
  </si>
  <si>
    <t xml:space="preserve">Утверждено </t>
  </si>
  <si>
    <t>9908005</t>
  </si>
  <si>
    <t>9905000</t>
  </si>
  <si>
    <t>9905001</t>
  </si>
  <si>
    <t>непрограммным направлениям деятельности), группам и подгруппам видов расходов</t>
  </si>
  <si>
    <t xml:space="preserve"> Осуществление  отдельных государственных полномочий Ленинградской области по обеспечению однократно благоустроенным жилым помещением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t>
  </si>
  <si>
    <t>9907159</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</si>
  <si>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</si>
  <si>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9905930</t>
  </si>
  <si>
    <t>0705250</t>
  </si>
  <si>
    <t>0705380</t>
  </si>
  <si>
    <t>0707107</t>
  </si>
  <si>
    <t>0707109</t>
  </si>
  <si>
    <t>0707113</t>
  </si>
  <si>
    <t>0707115</t>
  </si>
  <si>
    <t>0707116</t>
  </si>
  <si>
    <t>0707117</t>
  </si>
  <si>
    <t>0707118</t>
  </si>
  <si>
    <t>0707130</t>
  </si>
  <si>
    <t>0707131</t>
  </si>
  <si>
    <t>0707120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</si>
  <si>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</si>
  <si>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2015-2017 годы"</t>
  </si>
  <si>
    <t>Иные выплаты населению</t>
  </si>
  <si>
    <t>360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</si>
  <si>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2015-2017 годы"</t>
  </si>
  <si>
    <t>Другие вопросы в области физической культуры и спорта</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</si>
  <si>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</si>
  <si>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2015-2017 годы"</t>
  </si>
  <si>
    <t>0230024</t>
  </si>
  <si>
    <t>0707209</t>
  </si>
  <si>
    <t>0707210</t>
  </si>
  <si>
    <t>0707211</t>
  </si>
  <si>
    <t>0700128</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</si>
  <si>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</si>
  <si>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 xml:space="preserve">Осуществление отдельного государственного полномочия Ленинградской области по назначению и выплате денежных средств на содержание детей-сирот и детей, оставшихся без попечения родителей, в семьях опекунов(попечителей) и приемных семьях </t>
  </si>
  <si>
    <t>Осуществление отдельных государственных   полномочий в сфере  государственной регистрации актов гражданского состояния</t>
  </si>
  <si>
    <t>Транспорт</t>
  </si>
  <si>
    <t>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</si>
  <si>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Иные межбюджетные трансферты</t>
  </si>
  <si>
    <t>9907206</t>
  </si>
  <si>
    <t>Оказание финансовой помощи советам ветеранов войны, Вооруженных Сил, правоохранительных органов, жителей блокадного Ленинграда и бывших малолетних узников фашистских лагерей на 2014 год</t>
  </si>
  <si>
    <t xml:space="preserve">Осуществление отдельных государственных полномочий Ленинградской области по назначению и  выплате единовременного пособия при передаче ребенка на воспитание в семью(усыновлении(удочерении), установлении опеки(попечительства), передаче на воспитание в приемную семью детей, оставшихся без попечения родителей) </t>
  </si>
  <si>
    <t>9907202</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</si>
  <si>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</si>
  <si>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Расходы на 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прибывания вобразовательных  учреждениях социального обслуживания населения, учреждениях системы здравоохранения и иных учреждениях, создаваемых в установленном законом порядке для детей-сирот и детей, оставшихся без попечения родителей, в  образовательных организациях профессионального образования, на вонной службе по призыву, отбывания наказания в исправительных учреждениях, а также на период пребывания у опекунов(попечителей), в приемных семьях, в случае, если в жилом помещении не проживают другие члены семьи, от платы за пользование жилым помещением(платы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платы за определение технического состояния и оценку стоимости жилого помещения в случае передачи его в собственность </t>
  </si>
  <si>
    <t>Субсидии некоммерческим организациям (за исключением государственных (муниципальных) учреждений)</t>
  </si>
  <si>
    <t>120</t>
  </si>
  <si>
    <t>Расходы на выплаты персоналу государственных (муниципальных) органов</t>
  </si>
  <si>
    <t>240</t>
  </si>
  <si>
    <t>850</t>
  </si>
  <si>
    <t>Иные закупки товаров, работ и услуг для обеспечения государсвенных (муниципальных) нужд</t>
  </si>
  <si>
    <t>Уплата налогов, сборов и иных платежей</t>
  </si>
  <si>
    <t>410</t>
  </si>
  <si>
    <t xml:space="preserve">Бюджетные инвестиции </t>
  </si>
  <si>
    <t>110</t>
  </si>
  <si>
    <t>Расходы на выплаты персоналу казенных учреждений</t>
  </si>
  <si>
    <t>320</t>
  </si>
  <si>
    <t>Социальные выплаты гражданам, кроме публичных номативных социальных выплат</t>
  </si>
  <si>
    <t>610</t>
  </si>
  <si>
    <t>Субсидии бюджетным учреждениям</t>
  </si>
  <si>
    <t xml:space="preserve">Субсидии бюджетным учреждениям </t>
  </si>
  <si>
    <t>620</t>
  </si>
  <si>
    <t xml:space="preserve">Субсидии автономным учреждениям </t>
  </si>
  <si>
    <t>Уплата прочих налогов,сборов  и иных платежей</t>
  </si>
  <si>
    <t>Иные закупки товаров, работ и услуг для обеспечения государственных (муниципальных) нужд</t>
  </si>
  <si>
    <t>Уплата прочих налогов, сборов и иных платежей</t>
  </si>
  <si>
    <t>Расходы на выплату персоналу государственных (муниципальных) органов</t>
  </si>
  <si>
    <t>Уплата прочих налогов,сборов и иных платежей</t>
  </si>
  <si>
    <t>Субсидии автономным учреждениям</t>
  </si>
  <si>
    <t>310</t>
  </si>
  <si>
    <t>Публичные нормативные социальные выплаты гражданам</t>
  </si>
  <si>
    <t>510</t>
  </si>
  <si>
    <t xml:space="preserve">Дотации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</si>
  <si>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</si>
  <si>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Функционирование высшего должностного лица  субъекта Российской Федерации и муниципального образования</t>
  </si>
  <si>
    <t>0260000</t>
  </si>
  <si>
    <t>Подпрограмма "Развитие физической культуры и спорта в Ломоносвском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</si>
  <si>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0260116</t>
  </si>
  <si>
    <t>Мероприятия по развитию физической культуры и массовго спорта в рамках подпрограммы "Развитие физической культуры и спорта в Ломоносjвском муниципальном районе на 2015-2017 годы" муниципальной программы муниципального образования Ломоносовский муниципальный район Ленинградcкой области "Развитие молодежной политики, культуры, физической культуры, спорта и туризма в Ломоносовском муниципальном районе"</t>
  </si>
  <si>
    <t>0260117</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</si>
  <si>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</si>
  <si>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0260118</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</si>
  <si>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</si>
  <si>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</si>
  <si>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0260024</t>
  </si>
  <si>
    <t>9908004</t>
  </si>
  <si>
    <t>Мероприятия по поддержке общественных организаций</t>
  </si>
  <si>
    <t>9900028</t>
  </si>
  <si>
    <t>Дотации на выравнивание бюджетной обеспеченности субъектов Российской Федерации и муниципальных образований</t>
  </si>
  <si>
    <t>Муниципальная программа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</si>
  <si>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0300000</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</si>
  <si>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</si>
  <si>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0300119</t>
  </si>
  <si>
    <t>бюджетных ассигнований по разделам, подразделам, целевым статьям (муниципальным</t>
  </si>
  <si>
    <t>программам муниципального образования Кипенское сельское поселение муниципального</t>
  </si>
  <si>
    <t xml:space="preserve"> № 31     от 09.09.2015 г. </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</si>
</sst>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7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i/>
      <sz val="12"/>
      <name val="Arial Cyr"/>
      <family val="2"/>
    </font>
    <font>
      <b/>
      <sz val="16"/>
      <name val="Arial Cyr"/>
      <family val="2"/>
    </font>
    <font>
      <sz val="8"/>
      <name val="MS Sans Serif"/>
      <family val="2"/>
    </font>
    <font>
      <b/>
      <sz val="12"/>
      <color indexed="8"/>
      <name val="Arial"/>
      <family val="2"/>
    </font>
    <font>
      <b/>
      <sz val="10"/>
      <color indexed="8"/>
      <name val="Arial"/>
      <family val="2"/>
    </font>
    <font>
      <b/>
      <sz val="10"/>
      <name val="Arial"/>
      <family val="2"/>
    </font>
    <font>
      <b/>
      <sz val="16"/>
      <color indexed="8"/>
      <name val="Arial"/>
      <family val="2"/>
    </font>
    <font>
      <b/>
      <sz val="11"/>
      <color indexed="8"/>
      <name val="Arial"/>
      <family val="2"/>
    </font>
    <font>
      <b/>
      <sz val="12"/>
      <name val="Arial"/>
      <family val="2"/>
    </font>
    <font>
      <b/>
      <i/>
      <sz val="10"/>
      <name val="Arial"/>
      <family val="2"/>
    </font>
    <font>
      <b/>
      <sz val="12"/>
      <name val="MS Sans Serif"/>
      <family val="2"/>
    </font>
    <font>
      <sz val="12"/>
      <color indexed="8"/>
      <name val="Arial Cyr"/>
      <family val="2"/>
    </font>
    <font>
      <sz val="11"/>
      <color indexed="8"/>
      <name val="Times New Roman"/>
      <family val="1"/>
    </font>
    <font>
      <b/>
      <sz val="11"/>
      <color indexed="8"/>
      <name val="Times New Roman"/>
      <family val="1"/>
    </font>
    <font>
      <sz val="11"/>
      <name val="Times New Roman"/>
      <family val="1"/>
    </font>
    <font>
      <u val="single"/>
      <sz val="10"/>
      <color indexed="12"/>
      <name val="MS Sans Serif"/>
      <family val="2"/>
    </font>
    <font>
      <u val="single"/>
      <sz val="10"/>
      <color indexed="36"/>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color indexed="63"/>
      </top>
      <bottom>
        <color indexed="63"/>
      </bottom>
    </border>
    <border>
      <left style="medium"/>
      <right>
        <color indexed="63"/>
      </right>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style="medium"/>
      <right style="thin"/>
      <top style="thin"/>
      <bottom style="medium"/>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style="medium"/>
      <top style="thin"/>
      <bottom>
        <color indexed="63"/>
      </bottom>
    </border>
    <border>
      <left style="medium"/>
      <right style="medium"/>
      <top>
        <color indexed="63"/>
      </top>
      <bottom style="thin"/>
    </border>
    <border>
      <left style="medium"/>
      <right style="medium"/>
      <top style="medium"/>
      <bottom style="thin"/>
    </border>
    <border>
      <left style="medium"/>
      <right>
        <color indexed="63"/>
      </right>
      <top style="thin"/>
      <bottom style="thin"/>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medium">
        <color indexed="8"/>
      </top>
      <bottom style="mediu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style="medium"/>
    </border>
    <border>
      <left style="thin"/>
      <right style="thin"/>
      <top style="medium"/>
      <bottom>
        <color indexed="63"/>
      </bottom>
    </border>
    <border>
      <left style="thin"/>
      <right style="thin"/>
      <top>
        <color indexed="63"/>
      </top>
      <bottom style="medium"/>
    </border>
    <border>
      <left style="medium"/>
      <right style="medium"/>
      <top style="medium"/>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style="medium"/>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164" fontId="0" fillId="0" borderId="0" applyFill="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25" borderId="1" applyNumberFormat="0" applyAlignment="0" applyProtection="0"/>
    <xf numFmtId="0" fontId="57" fillId="26" borderId="2" applyNumberFormat="0" applyAlignment="0" applyProtection="0"/>
    <xf numFmtId="0" fontId="58" fillId="26" borderId="1" applyNumberFormat="0" applyAlignment="0" applyProtection="0"/>
    <xf numFmtId="0" fontId="35"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7" borderId="7" applyNumberFormat="0" applyAlignment="0" applyProtection="0"/>
    <xf numFmtId="0" fontId="64" fillId="0" borderId="0" applyNumberFormat="0" applyFill="0" applyBorder="0" applyAlignment="0" applyProtection="0"/>
    <xf numFmtId="0" fontId="65" fillId="28" borderId="0" applyNumberFormat="0" applyBorder="0" applyAlignment="0" applyProtection="0"/>
    <xf numFmtId="0" fontId="2" fillId="0" borderId="0">
      <alignment/>
      <protection/>
    </xf>
    <xf numFmtId="0" fontId="36"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0" fillId="30" borderId="8" applyNumberFormat="0" applyFont="0" applyAlignment="0" applyProtection="0"/>
    <xf numFmtId="9" fontId="1" fillId="0" borderId="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70" fillId="31" borderId="0" applyNumberFormat="0" applyBorder="0" applyAlignment="0" applyProtection="0"/>
  </cellStyleXfs>
  <cellXfs count="148">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165" fontId="10" fillId="0" borderId="0" xfId="54" applyNumberFormat="1" applyFont="1" applyFill="1" applyAlignment="1">
      <alignment horizontal="center"/>
      <protection/>
    </xf>
    <xf numFmtId="0" fontId="10" fillId="0" borderId="0" xfId="54" applyFont="1">
      <alignment/>
      <protection/>
    </xf>
    <xf numFmtId="0" fontId="13"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7" fillId="0" borderId="0" xfId="54" applyFont="1" applyBorder="1">
      <alignment/>
      <protection/>
    </xf>
    <xf numFmtId="0" fontId="2" fillId="0" borderId="0" xfId="54" applyFont="1">
      <alignment/>
      <protection/>
    </xf>
    <xf numFmtId="0" fontId="12" fillId="0" borderId="0" xfId="54" applyFont="1" applyBorder="1">
      <alignment/>
      <protection/>
    </xf>
    <xf numFmtId="0" fontId="18" fillId="0" borderId="0" xfId="54" applyFont="1" applyBorder="1">
      <alignment/>
      <protection/>
    </xf>
    <xf numFmtId="0" fontId="18" fillId="0" borderId="0" xfId="54" applyFont="1">
      <alignment/>
      <protection/>
    </xf>
    <xf numFmtId="0" fontId="17" fillId="0" borderId="0" xfId="54" applyFont="1">
      <alignment/>
      <protection/>
    </xf>
    <xf numFmtId="0" fontId="13"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20" fillId="0" borderId="0" xfId="54" applyFont="1" applyBorder="1">
      <alignment/>
      <protection/>
    </xf>
    <xf numFmtId="0" fontId="21" fillId="0" borderId="0" xfId="54" applyFont="1">
      <alignment/>
      <protection/>
    </xf>
    <xf numFmtId="0" fontId="14"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9" fillId="0" borderId="0" xfId="54" applyFont="1" applyFill="1" applyBorder="1" applyAlignment="1">
      <alignment horizontal="left" shrinkToFit="1"/>
      <protection/>
    </xf>
    <xf numFmtId="49" fontId="19"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5" fillId="0" borderId="10" xfId="54" applyFont="1" applyFill="1" applyBorder="1" applyAlignment="1">
      <alignment horizontal="left" wrapText="1" shrinkToFit="1"/>
      <protection/>
    </xf>
    <xf numFmtId="0" fontId="15" fillId="0" borderId="10" xfId="54" applyFont="1" applyFill="1" applyBorder="1" applyAlignment="1">
      <alignment horizontal="left" shrinkToFit="1"/>
      <protection/>
    </xf>
    <xf numFmtId="0" fontId="15"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49" fontId="24" fillId="0" borderId="12" xfId="54" applyNumberFormat="1" applyFont="1" applyFill="1" applyBorder="1" applyAlignment="1">
      <alignment horizontal="center" wrapText="1"/>
      <protection/>
    </xf>
    <xf numFmtId="49" fontId="24" fillId="0" borderId="13" xfId="54" applyNumberFormat="1" applyFont="1" applyFill="1" applyBorder="1" applyAlignment="1">
      <alignment horizontal="center" wrapText="1"/>
      <protection/>
    </xf>
    <xf numFmtId="49" fontId="1" fillId="0" borderId="14" xfId="0" applyNumberFormat="1" applyFont="1" applyFill="1" applyBorder="1" applyAlignment="1">
      <alignment horizontal="center" vertical="center" wrapText="1"/>
    </xf>
    <xf numFmtId="0" fontId="16" fillId="0" borderId="10" xfId="0" applyFont="1" applyFill="1" applyBorder="1" applyAlignment="1">
      <alignment horizontal="left" vertical="top" wrapText="1" shrinkToFit="1"/>
    </xf>
    <xf numFmtId="49" fontId="24" fillId="0" borderId="11" xfId="54" applyNumberFormat="1" applyFont="1" applyFill="1" applyBorder="1" applyAlignment="1">
      <alignment horizontal="center" vertical="center"/>
      <protection/>
    </xf>
    <xf numFmtId="49" fontId="15" fillId="0" borderId="14" xfId="0" applyNumberFormat="1" applyFont="1" applyFill="1" applyBorder="1" applyAlignment="1">
      <alignment horizontal="center" vertical="center" wrapText="1"/>
    </xf>
    <xf numFmtId="49" fontId="15" fillId="0" borderId="11" xfId="54" applyNumberFormat="1" applyFont="1" applyFill="1" applyBorder="1" applyAlignment="1">
      <alignment horizontal="center" vertical="center"/>
      <protection/>
    </xf>
    <xf numFmtId="49" fontId="15" fillId="0" borderId="14" xfId="54" applyNumberFormat="1" applyFont="1" applyFill="1" applyBorder="1" applyAlignment="1">
      <alignment horizontal="center" vertical="center"/>
      <protection/>
    </xf>
    <xf numFmtId="49" fontId="23" fillId="0" borderId="14" xfId="54" applyNumberFormat="1" applyFont="1" applyFill="1" applyBorder="1" applyAlignment="1">
      <alignment horizontal="center" vertical="center"/>
      <protection/>
    </xf>
    <xf numFmtId="49" fontId="24" fillId="0" borderId="14" xfId="54" applyNumberFormat="1" applyFont="1" applyFill="1" applyBorder="1" applyAlignment="1">
      <alignment horizontal="center" vertical="center"/>
      <protection/>
    </xf>
    <xf numFmtId="165" fontId="15" fillId="0" borderId="15" xfId="54" applyNumberFormat="1" applyFont="1" applyFill="1" applyBorder="1" applyAlignment="1">
      <alignment horizontal="center" vertical="center"/>
      <protection/>
    </xf>
    <xf numFmtId="49" fontId="24" fillId="0" borderId="16" xfId="54" applyNumberFormat="1" applyFont="1" applyFill="1" applyBorder="1" applyAlignment="1">
      <alignment horizontal="center" vertical="center"/>
      <protection/>
    </xf>
    <xf numFmtId="0" fontId="2" fillId="0" borderId="10" xfId="54" applyFont="1" applyFill="1" applyBorder="1" applyAlignment="1">
      <alignment shrinkToFit="1"/>
      <protection/>
    </xf>
    <xf numFmtId="165" fontId="24" fillId="0" borderId="15" xfId="54" applyNumberFormat="1" applyFont="1" applyFill="1" applyBorder="1" applyAlignment="1">
      <alignment horizontal="center" vertical="center"/>
      <protection/>
    </xf>
    <xf numFmtId="49" fontId="24" fillId="0" borderId="11" xfId="0" applyNumberFormat="1" applyFont="1" applyFill="1" applyBorder="1" applyAlignment="1">
      <alignment horizontal="center" vertical="center" wrapText="1"/>
    </xf>
    <xf numFmtId="49" fontId="24" fillId="0" borderId="17" xfId="54" applyNumberFormat="1" applyFont="1" applyFill="1" applyBorder="1" applyAlignment="1">
      <alignment horizontal="center" vertical="center"/>
      <protection/>
    </xf>
    <xf numFmtId="0" fontId="24" fillId="0" borderId="10" xfId="54" applyFont="1" applyFill="1" applyBorder="1" applyAlignment="1">
      <alignment horizontal="left" shrinkToFit="1"/>
      <protection/>
    </xf>
    <xf numFmtId="167" fontId="25" fillId="0" borderId="11" xfId="0" applyNumberFormat="1" applyFont="1" applyFill="1" applyBorder="1" applyAlignment="1">
      <alignment horizontal="center" vertical="center" wrapText="1"/>
    </xf>
    <xf numFmtId="168" fontId="25" fillId="0" borderId="14" xfId="0" applyNumberFormat="1" applyFont="1" applyFill="1" applyBorder="1" applyAlignment="1">
      <alignment horizontal="center" vertical="center" wrapText="1"/>
    </xf>
    <xf numFmtId="49" fontId="24" fillId="0" borderId="18" xfId="54" applyNumberFormat="1" applyFont="1" applyFill="1" applyBorder="1" applyAlignment="1">
      <alignment horizontal="left" shrinkToFit="1"/>
      <protection/>
    </xf>
    <xf numFmtId="0" fontId="1" fillId="0" borderId="10" xfId="0" applyFont="1" applyFill="1" applyBorder="1" applyAlignment="1">
      <alignment wrapText="1"/>
    </xf>
    <xf numFmtId="0" fontId="15" fillId="0" borderId="10" xfId="0" applyFont="1" applyFill="1" applyBorder="1" applyAlignment="1">
      <alignment wrapText="1"/>
    </xf>
    <xf numFmtId="0" fontId="1" fillId="0" borderId="10" xfId="0" applyFont="1" applyFill="1" applyBorder="1" applyAlignment="1">
      <alignment horizontal="left" vertical="top" wrapText="1" shrinkToFit="1"/>
    </xf>
    <xf numFmtId="0" fontId="1" fillId="0" borderId="10" xfId="54" applyFont="1" applyFill="1" applyBorder="1" applyAlignment="1">
      <alignment horizontal="left" wrapText="1" shrinkToFit="1"/>
      <protection/>
    </xf>
    <xf numFmtId="165" fontId="4" fillId="0" borderId="15" xfId="54" applyNumberFormat="1" applyFont="1" applyFill="1" applyBorder="1" applyAlignment="1">
      <alignment horizontal="center"/>
      <protection/>
    </xf>
    <xf numFmtId="168" fontId="1" fillId="0" borderId="14" xfId="0" applyNumberFormat="1" applyFont="1" applyFill="1" applyBorder="1" applyAlignment="1">
      <alignment horizontal="center" vertical="center" wrapText="1"/>
    </xf>
    <xf numFmtId="0" fontId="25" fillId="0" borderId="14" xfId="54" applyFont="1" applyBorder="1" applyAlignment="1">
      <alignment horizontal="center" vertical="center"/>
      <protection/>
    </xf>
    <xf numFmtId="49" fontId="1" fillId="0" borderId="14" xfId="54" applyNumberFormat="1" applyFont="1" applyFill="1" applyBorder="1" applyAlignment="1">
      <alignment horizontal="center" vertical="center"/>
      <protection/>
    </xf>
    <xf numFmtId="49" fontId="27" fillId="0" borderId="11" xfId="54" applyNumberFormat="1" applyFont="1" applyFill="1" applyBorder="1" applyAlignment="1">
      <alignment horizontal="center" vertical="center"/>
      <protection/>
    </xf>
    <xf numFmtId="49" fontId="27" fillId="0" borderId="14" xfId="54" applyNumberFormat="1" applyFont="1" applyFill="1" applyBorder="1" applyAlignment="1">
      <alignment horizontal="center" vertical="center"/>
      <protection/>
    </xf>
    <xf numFmtId="0" fontId="2" fillId="0" borderId="14" xfId="54" applyFont="1" applyBorder="1" applyAlignment="1">
      <alignment horizontal="center" vertical="center"/>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49" fontId="23" fillId="0" borderId="0" xfId="54" applyNumberFormat="1" applyFont="1" applyFill="1" applyAlignment="1">
      <alignment horizontal="center"/>
      <protection/>
    </xf>
    <xf numFmtId="49" fontId="0" fillId="0" borderId="0" xfId="0" applyNumberFormat="1" applyFill="1" applyBorder="1" applyAlignment="1">
      <alignment horizontal="center"/>
    </xf>
    <xf numFmtId="171" fontId="1" fillId="0" borderId="10" xfId="0" applyNumberFormat="1" applyFont="1" applyFill="1" applyBorder="1" applyAlignment="1">
      <alignment horizontal="left" wrapText="1"/>
    </xf>
    <xf numFmtId="171" fontId="1" fillId="0" borderId="10" xfId="0" applyNumberFormat="1" applyFont="1" applyFill="1" applyBorder="1" applyAlignment="1">
      <alignment horizontal="left" wrapText="1" shrinkToFit="1"/>
    </xf>
    <xf numFmtId="49" fontId="1" fillId="0" borderId="10" xfId="0" applyNumberFormat="1" applyFont="1" applyFill="1" applyBorder="1" applyAlignment="1" applyProtection="1">
      <alignment vertical="top" wrapText="1" shrinkToFit="1"/>
      <protection/>
    </xf>
    <xf numFmtId="49" fontId="1" fillId="0" borderId="19" xfId="0" applyNumberFormat="1" applyFont="1" applyFill="1" applyBorder="1" applyAlignment="1">
      <alignment horizontal="center" vertical="center" wrapText="1"/>
    </xf>
    <xf numFmtId="165" fontId="15" fillId="0" borderId="15" xfId="0" applyNumberFormat="1" applyFont="1" applyFill="1" applyBorder="1" applyAlignment="1">
      <alignment horizontal="center" wrapText="1"/>
    </xf>
    <xf numFmtId="49" fontId="24" fillId="0" borderId="14" xfId="0" applyNumberFormat="1" applyFont="1" applyFill="1" applyBorder="1" applyAlignment="1">
      <alignment horizontal="center" vertical="center" wrapText="1"/>
    </xf>
    <xf numFmtId="0" fontId="24" fillId="0" borderId="10" xfId="0" applyFont="1" applyFill="1" applyBorder="1" applyAlignment="1">
      <alignment horizontal="left" wrapText="1"/>
    </xf>
    <xf numFmtId="49" fontId="25" fillId="0" borderId="11" xfId="0" applyNumberFormat="1" applyFont="1" applyFill="1" applyBorder="1" applyAlignment="1">
      <alignment horizontal="center" vertical="center" wrapText="1"/>
    </xf>
    <xf numFmtId="49" fontId="24" fillId="0" borderId="20" xfId="54" applyNumberFormat="1" applyFont="1" applyFill="1" applyBorder="1" applyAlignment="1">
      <alignment horizontal="center" wrapText="1"/>
      <protection/>
    </xf>
    <xf numFmtId="0" fontId="24" fillId="0" borderId="21" xfId="54" applyFont="1" applyFill="1" applyBorder="1" applyAlignment="1">
      <alignment horizontal="center" wrapText="1" shrinkToFit="1"/>
      <protection/>
    </xf>
    <xf numFmtId="49" fontId="24" fillId="0" borderId="22" xfId="54" applyNumberFormat="1" applyFont="1" applyFill="1" applyBorder="1" applyAlignment="1">
      <alignment horizontal="center" wrapText="1"/>
      <protection/>
    </xf>
    <xf numFmtId="49" fontId="24" fillId="0" borderId="23" xfId="54" applyNumberFormat="1" applyFont="1" applyFill="1" applyBorder="1" applyAlignment="1">
      <alignment horizontal="center" wrapText="1"/>
      <protection/>
    </xf>
    <xf numFmtId="49" fontId="24" fillId="0" borderId="24" xfId="54" applyNumberFormat="1" applyFont="1" applyFill="1" applyBorder="1" applyAlignment="1">
      <alignment horizontal="center" wrapText="1"/>
      <protection/>
    </xf>
    <xf numFmtId="0" fontId="27" fillId="0" borderId="25" xfId="54" applyFont="1" applyFill="1" applyBorder="1" applyAlignment="1">
      <alignment horizontal="left" shrinkToFit="1"/>
      <protection/>
    </xf>
    <xf numFmtId="49" fontId="26" fillId="0" borderId="26" xfId="54" applyNumberFormat="1" applyFont="1" applyFill="1" applyBorder="1" applyAlignment="1">
      <alignment horizontal="center" vertical="center"/>
      <protection/>
    </xf>
    <xf numFmtId="49" fontId="15" fillId="0" borderId="26" xfId="54" applyNumberFormat="1" applyFont="1" applyFill="1" applyBorder="1" applyAlignment="1">
      <alignment horizontal="center" vertical="center"/>
      <protection/>
    </xf>
    <xf numFmtId="49" fontId="15" fillId="0" borderId="27" xfId="54" applyNumberFormat="1" applyFont="1" applyFill="1" applyBorder="1" applyAlignment="1">
      <alignment horizontal="center" vertical="center"/>
      <protection/>
    </xf>
    <xf numFmtId="0" fontId="25" fillId="0" borderId="10" xfId="0" applyFont="1" applyFill="1" applyBorder="1" applyAlignment="1">
      <alignment horizontal="left" wrapText="1"/>
    </xf>
    <xf numFmtId="0" fontId="15" fillId="0" borderId="28" xfId="54" applyFont="1" applyFill="1" applyBorder="1" applyAlignment="1">
      <alignment horizontal="left" wrapText="1" shrinkToFit="1"/>
      <protection/>
    </xf>
    <xf numFmtId="49" fontId="1" fillId="0" borderId="29" xfId="0" applyNumberFormat="1" applyFont="1" applyFill="1" applyBorder="1" applyAlignment="1">
      <alignment horizontal="center" vertical="center" wrapText="1"/>
    </xf>
    <xf numFmtId="165" fontId="15" fillId="0" borderId="30" xfId="54" applyNumberFormat="1" applyFont="1" applyFill="1" applyBorder="1" applyAlignment="1">
      <alignment horizontal="center" vertical="center"/>
      <protection/>
    </xf>
    <xf numFmtId="165" fontId="24" fillId="0" borderId="31" xfId="54" applyNumberFormat="1" applyFont="1" applyFill="1" applyBorder="1" applyAlignment="1">
      <alignment horizontal="center" vertical="center"/>
      <protection/>
    </xf>
    <xf numFmtId="49" fontId="29" fillId="0" borderId="14" xfId="0" applyNumberFormat="1" applyFont="1" applyFill="1" applyBorder="1" applyAlignment="1">
      <alignment horizontal="center" vertical="center" wrapText="1"/>
    </xf>
    <xf numFmtId="0" fontId="2" fillId="0" borderId="0" xfId="54" applyFont="1" applyFill="1">
      <alignment/>
      <protection/>
    </xf>
    <xf numFmtId="0" fontId="24" fillId="0" borderId="10" xfId="54" applyFont="1" applyFill="1" applyBorder="1" applyAlignment="1">
      <alignment horizontal="left" wrapText="1" shrinkToFit="1"/>
      <protection/>
    </xf>
    <xf numFmtId="0" fontId="25" fillId="0" borderId="10" xfId="0" applyFont="1" applyFill="1" applyBorder="1" applyAlignment="1">
      <alignment horizontal="left" wrapText="1" shrinkToFit="1"/>
    </xf>
    <xf numFmtId="0" fontId="24" fillId="0" borderId="10" xfId="54" applyNumberFormat="1" applyFont="1" applyFill="1" applyBorder="1" applyAlignment="1">
      <alignment horizontal="left" wrapText="1" shrinkToFit="1"/>
      <protection/>
    </xf>
    <xf numFmtId="2" fontId="15" fillId="0" borderId="10" xfId="54" applyNumberFormat="1" applyFont="1" applyFill="1" applyBorder="1" applyAlignment="1">
      <alignment horizontal="left" wrapText="1" shrinkToFit="1"/>
      <protection/>
    </xf>
    <xf numFmtId="0" fontId="9" fillId="0" borderId="0" xfId="0" applyFont="1" applyFill="1" applyAlignment="1">
      <alignment horizontal="center"/>
    </xf>
    <xf numFmtId="0" fontId="30" fillId="0" borderId="0" xfId="0" applyFont="1" applyFill="1" applyAlignment="1">
      <alignment horizontal="center"/>
    </xf>
    <xf numFmtId="49" fontId="3" fillId="0" borderId="0" xfId="54" applyNumberFormat="1" applyFont="1" applyFill="1" applyAlignment="1">
      <alignment horizontal="center"/>
      <protection/>
    </xf>
    <xf numFmtId="165" fontId="15" fillId="0" borderId="32" xfId="54" applyNumberFormat="1" applyFont="1" applyFill="1" applyBorder="1" applyAlignment="1">
      <alignment horizontal="center" vertical="center"/>
      <protection/>
    </xf>
    <xf numFmtId="165" fontId="15" fillId="0" borderId="33" xfId="54" applyNumberFormat="1" applyFont="1" applyFill="1" applyBorder="1" applyAlignment="1">
      <alignment horizontal="center" vertical="center"/>
      <protection/>
    </xf>
    <xf numFmtId="165" fontId="15" fillId="0" borderId="34" xfId="54" applyNumberFormat="1" applyFont="1" applyFill="1" applyBorder="1" applyAlignment="1">
      <alignment horizontal="center" vertical="center"/>
      <protection/>
    </xf>
    <xf numFmtId="0" fontId="32" fillId="0" borderId="35" xfId="0" applyFont="1" applyFill="1" applyBorder="1" applyAlignment="1">
      <alignment wrapText="1"/>
    </xf>
    <xf numFmtId="2" fontId="32" fillId="0" borderId="11" xfId="54" applyNumberFormat="1" applyFont="1" applyFill="1" applyBorder="1" applyAlignment="1">
      <alignment horizontal="left" wrapText="1" shrinkToFit="1"/>
      <protection/>
    </xf>
    <xf numFmtId="2" fontId="33" fillId="0" borderId="11" xfId="54" applyNumberFormat="1" applyFont="1" applyFill="1" applyBorder="1" applyAlignment="1">
      <alignment horizontal="left" wrapText="1" shrinkToFit="1"/>
      <protection/>
    </xf>
    <xf numFmtId="49" fontId="25" fillId="0" borderId="14" xfId="0" applyNumberFormat="1" applyFont="1" applyFill="1" applyBorder="1" applyAlignment="1">
      <alignment horizontal="center" vertical="center" wrapText="1"/>
    </xf>
    <xf numFmtId="2" fontId="34" fillId="0" borderId="11" xfId="0" applyNumberFormat="1" applyFont="1" applyFill="1" applyBorder="1" applyAlignment="1">
      <alignment horizontal="left" wrapText="1"/>
    </xf>
    <xf numFmtId="0" fontId="28" fillId="0" borderId="0" xfId="0" applyFont="1" applyFill="1" applyBorder="1" applyAlignment="1">
      <alignment horizontal="center"/>
    </xf>
    <xf numFmtId="0" fontId="28" fillId="0" borderId="0" xfId="0" applyFont="1" applyAlignment="1">
      <alignment horizontal="center"/>
    </xf>
    <xf numFmtId="0" fontId="28" fillId="0" borderId="0" xfId="54" applyFont="1" applyFill="1" applyAlignment="1">
      <alignment horizontal="center" shrinkToFit="1"/>
      <protection/>
    </xf>
    <xf numFmtId="0" fontId="0" fillId="0" borderId="0" xfId="0" applyAlignment="1">
      <alignment/>
    </xf>
    <xf numFmtId="0" fontId="28" fillId="0" borderId="0" xfId="0" applyFont="1" applyFill="1" applyBorder="1" applyAlignment="1">
      <alignment horizontal="center" wrapText="1"/>
    </xf>
    <xf numFmtId="0" fontId="18" fillId="0" borderId="0" xfId="54" applyFont="1" applyAlignment="1">
      <alignment/>
      <protection/>
    </xf>
    <xf numFmtId="49" fontId="24" fillId="0" borderId="36" xfId="54" applyNumberFormat="1" applyFont="1" applyFill="1" applyBorder="1" applyAlignment="1">
      <alignment horizontal="center" wrapText="1"/>
      <protection/>
    </xf>
    <xf numFmtId="49" fontId="24" fillId="0" borderId="37" xfId="54" applyNumberFormat="1" applyFont="1" applyFill="1" applyBorder="1" applyAlignment="1">
      <alignment horizontal="center" wrapText="1"/>
      <protection/>
    </xf>
    <xf numFmtId="49" fontId="24" fillId="0" borderId="38" xfId="54" applyNumberFormat="1" applyFont="1" applyFill="1" applyBorder="1" applyAlignment="1">
      <alignment horizontal="center" wrapText="1"/>
      <protection/>
    </xf>
    <xf numFmtId="49" fontId="24" fillId="0" borderId="39" xfId="54" applyNumberFormat="1" applyFont="1" applyFill="1" applyBorder="1" applyAlignment="1">
      <alignment wrapText="1"/>
      <protection/>
    </xf>
    <xf numFmtId="49" fontId="24" fillId="0" borderId="40" xfId="54" applyNumberFormat="1" applyFont="1" applyFill="1" applyBorder="1" applyAlignment="1">
      <alignment wrapText="1"/>
      <protection/>
    </xf>
    <xf numFmtId="49" fontId="24" fillId="0" borderId="41" xfId="54" applyNumberFormat="1" applyFont="1" applyFill="1" applyBorder="1" applyAlignment="1">
      <alignment wrapText="1"/>
      <protection/>
    </xf>
    <xf numFmtId="49" fontId="24" fillId="0" borderId="42" xfId="54" applyNumberFormat="1" applyFont="1" applyFill="1" applyBorder="1" applyAlignment="1">
      <alignment horizontal="center" wrapText="1"/>
      <protection/>
    </xf>
    <xf numFmtId="49" fontId="24" fillId="0" borderId="20" xfId="54" applyNumberFormat="1" applyFont="1" applyFill="1" applyBorder="1" applyAlignment="1">
      <alignment horizontal="center" wrapText="1"/>
      <protection/>
    </xf>
    <xf numFmtId="49" fontId="24" fillId="0" borderId="43" xfId="54" applyNumberFormat="1" applyFont="1" applyFill="1" applyBorder="1" applyAlignment="1">
      <alignment horizontal="center" wrapText="1"/>
      <protection/>
    </xf>
    <xf numFmtId="49" fontId="24" fillId="0" borderId="44" xfId="54" applyNumberFormat="1" applyFont="1" applyFill="1" applyBorder="1" applyAlignment="1">
      <alignment horizontal="center" wrapText="1"/>
      <protection/>
    </xf>
    <xf numFmtId="0" fontId="0" fillId="0" borderId="13" xfId="0" applyBorder="1" applyAlignment="1">
      <alignment horizontal="center" wrapText="1"/>
    </xf>
    <xf numFmtId="0" fontId="28" fillId="0" borderId="0" xfId="0" applyFont="1" applyAlignment="1">
      <alignment horizontal="center" wrapText="1"/>
    </xf>
    <xf numFmtId="0" fontId="24" fillId="0" borderId="45" xfId="54" applyFont="1" applyFill="1" applyBorder="1" applyAlignment="1">
      <alignment horizontal="center" wrapText="1" shrinkToFit="1"/>
      <protection/>
    </xf>
    <xf numFmtId="0" fontId="24" fillId="0" borderId="46" xfId="54" applyFont="1" applyFill="1" applyBorder="1" applyAlignment="1">
      <alignment horizontal="center" wrapText="1" shrinkToFit="1"/>
      <protection/>
    </xf>
    <xf numFmtId="0" fontId="24" fillId="0" borderId="47" xfId="54" applyFont="1" applyFill="1" applyBorder="1" applyAlignment="1">
      <alignment horizontal="center" wrapText="1" shrinkToFit="1"/>
      <protection/>
    </xf>
    <xf numFmtId="49" fontId="24" fillId="0" borderId="48" xfId="54" applyNumberFormat="1" applyFont="1" applyFill="1" applyBorder="1" applyAlignment="1">
      <alignment horizontal="center" wrapText="1"/>
      <protection/>
    </xf>
    <xf numFmtId="49" fontId="24" fillId="0" borderId="49" xfId="54" applyNumberFormat="1" applyFont="1" applyFill="1" applyBorder="1" applyAlignment="1">
      <alignment horizontal="center" wrapText="1"/>
      <protection/>
    </xf>
    <xf numFmtId="49" fontId="24" fillId="0" borderId="50" xfId="54" applyNumberFormat="1" applyFont="1" applyFill="1" applyBorder="1" applyAlignment="1">
      <alignment horizontal="center" wrapText="1"/>
      <protection/>
    </xf>
    <xf numFmtId="0" fontId="31" fillId="0" borderId="0" xfId="54" applyFont="1" applyFill="1" applyAlignment="1">
      <alignment shrinkToFit="1"/>
      <protection/>
    </xf>
    <xf numFmtId="0" fontId="18" fillId="0" borderId="51" xfId="54" applyFont="1" applyBorder="1" applyAlignment="1">
      <alignment/>
      <protection/>
    </xf>
    <xf numFmtId="0" fontId="0" fillId="0" borderId="51" xfId="0"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J748"/>
  <sheetViews>
    <sheetView tabSelected="1" zoomScalePageLayoutView="0" workbookViewId="0" topLeftCell="A1">
      <selection activeCell="A21" sqref="A21:D21"/>
    </sheetView>
  </sheetViews>
  <sheetFormatPr defaultColWidth="8.7109375" defaultRowHeight="12.75"/>
  <cols>
    <col min="1" max="1" width="73.421875" style="1" customWidth="1"/>
    <col min="2" max="2" width="7.7109375" style="2" customWidth="1"/>
    <col min="3" max="3" width="8.57421875" style="2" customWidth="1"/>
    <col min="4" max="4" width="10.140625" style="2" customWidth="1"/>
    <col min="5" max="5" width="7.7109375" style="2" customWidth="1"/>
    <col min="6" max="6" width="16.140625" style="2" customWidth="1"/>
    <col min="7" max="16384" width="8.7109375" style="3" customWidth="1"/>
  </cols>
  <sheetData>
    <row r="1" spans="1:6" ht="11.25" customHeight="1">
      <c r="A1" s="4" t="s">
        <v>390</v>
      </c>
      <c r="B1" s="79"/>
      <c r="C1" s="79" t="s">
        <v>391</v>
      </c>
      <c r="D1" s="79"/>
      <c r="E1" s="79"/>
      <c r="F1" s="5"/>
    </row>
    <row r="2" spans="1:6" ht="11.25" customHeight="1">
      <c r="A2" s="4"/>
      <c r="B2" s="79"/>
      <c r="C2" s="81" t="s">
        <v>150</v>
      </c>
      <c r="D2" s="79"/>
      <c r="E2" s="79"/>
      <c r="F2" s="5"/>
    </row>
    <row r="3" spans="1:6" ht="11.25" customHeight="1">
      <c r="A3" s="4"/>
      <c r="B3" t="s">
        <v>487</v>
      </c>
      <c r="D3"/>
      <c r="E3"/>
      <c r="F3" s="6"/>
    </row>
    <row r="4" spans="1:6" ht="11.25" customHeight="1">
      <c r="A4" s="7"/>
      <c r="B4" t="s">
        <v>152</v>
      </c>
      <c r="D4"/>
      <c r="E4"/>
      <c r="F4" s="5"/>
    </row>
    <row r="5" spans="1:6" s="8" customFormat="1" ht="10.5" customHeight="1" hidden="1">
      <c r="A5" s="10"/>
      <c r="B5" s="9"/>
      <c r="C5" s="9"/>
      <c r="D5" s="9"/>
      <c r="E5" s="9"/>
      <c r="F5" s="9"/>
    </row>
    <row r="6" spans="1:6" s="8" customFormat="1" ht="11.25" customHeight="1" hidden="1">
      <c r="A6" s="10"/>
      <c r="B6" s="9"/>
      <c r="C6" s="9"/>
      <c r="D6" s="9"/>
      <c r="E6" s="9"/>
      <c r="F6" s="9"/>
    </row>
    <row r="7" spans="1:6" s="12" customFormat="1" ht="21" customHeight="1" hidden="1">
      <c r="A7" s="123" t="s">
        <v>146</v>
      </c>
      <c r="B7" s="122"/>
      <c r="C7" s="122"/>
      <c r="D7" s="122"/>
      <c r="E7" s="11"/>
      <c r="F7" s="11"/>
    </row>
    <row r="8" spans="1:6" s="8" customFormat="1" ht="66.75" customHeight="1" hidden="1">
      <c r="A8" s="125" t="s">
        <v>147</v>
      </c>
      <c r="B8" s="138"/>
      <c r="C8" s="138"/>
      <c r="D8" s="138"/>
      <c r="E8" s="13"/>
      <c r="F8" s="13"/>
    </row>
    <row r="9" spans="1:6" s="8" customFormat="1" ht="11.25" customHeight="1" hidden="1">
      <c r="A9" s="121"/>
      <c r="B9" s="122"/>
      <c r="C9" s="122"/>
      <c r="D9" s="80"/>
      <c r="E9" s="13"/>
      <c r="F9" s="13"/>
    </row>
    <row r="10" spans="2:6" s="8" customFormat="1" ht="11.25" customHeight="1" hidden="1">
      <c r="B10" s="78"/>
      <c r="C10" s="78"/>
      <c r="D10" s="78"/>
      <c r="E10" s="13"/>
      <c r="F10" s="13"/>
    </row>
    <row r="11" spans="2:6" s="8" customFormat="1" ht="11.25" customHeight="1" hidden="1">
      <c r="B11" s="78"/>
      <c r="C11" s="78"/>
      <c r="D11" s="78"/>
      <c r="E11" s="13"/>
      <c r="F11" s="14"/>
    </row>
    <row r="12" spans="1:6" s="8" customFormat="1" ht="14.25" customHeight="1">
      <c r="A12" s="4" t="s">
        <v>146</v>
      </c>
      <c r="B12" s="110"/>
      <c r="C12" s="110"/>
      <c r="D12" s="110"/>
      <c r="E12" s="110"/>
      <c r="F12" s="9"/>
    </row>
    <row r="13" spans="1:6" s="8" customFormat="1" ht="11.25" customHeight="1" hidden="1">
      <c r="A13" s="4"/>
      <c r="B13" s="110"/>
      <c r="C13" s="110"/>
      <c r="D13" s="110"/>
      <c r="E13" s="110"/>
      <c r="F13" s="9"/>
    </row>
    <row r="14" spans="1:6" s="12" customFormat="1" ht="21" customHeight="1" hidden="1">
      <c r="A14" s="123" t="s">
        <v>146</v>
      </c>
      <c r="B14" s="122"/>
      <c r="C14" s="122"/>
      <c r="D14" s="122"/>
      <c r="E14" s="111"/>
      <c r="F14" s="11"/>
    </row>
    <row r="15" spans="1:6" s="8" customFormat="1" ht="66.75" customHeight="1" hidden="1">
      <c r="A15" s="125" t="s">
        <v>147</v>
      </c>
      <c r="B15" s="138"/>
      <c r="C15" s="138"/>
      <c r="D15" s="138"/>
      <c r="E15" s="112"/>
      <c r="F15" s="13"/>
    </row>
    <row r="16" spans="1:6" s="8" customFormat="1" ht="11.25" customHeight="1" hidden="1">
      <c r="A16" s="121"/>
      <c r="B16" s="122"/>
      <c r="C16" s="122"/>
      <c r="D16" s="80"/>
      <c r="E16" s="112"/>
      <c r="F16" s="13"/>
    </row>
    <row r="17" spans="1:6" s="8" customFormat="1" ht="11.25" customHeight="1" hidden="1">
      <c r="A17" s="23"/>
      <c r="B17" s="78"/>
      <c r="C17" s="78"/>
      <c r="D17" s="78"/>
      <c r="E17" s="112"/>
      <c r="F17" s="13"/>
    </row>
    <row r="18" spans="1:6" s="8" customFormat="1" ht="15.75" customHeight="1">
      <c r="A18" s="126" t="s">
        <v>485</v>
      </c>
      <c r="B18" s="124"/>
      <c r="C18" s="124"/>
      <c r="D18" s="124"/>
      <c r="E18" s="124"/>
      <c r="F18" s="14"/>
    </row>
    <row r="19" spans="1:6" s="8" customFormat="1" ht="18.75" customHeight="1">
      <c r="A19" s="126" t="s">
        <v>486</v>
      </c>
      <c r="B19" s="124"/>
      <c r="C19" s="124"/>
      <c r="D19" s="124"/>
      <c r="E19" s="112"/>
      <c r="F19" s="14"/>
    </row>
    <row r="20" spans="1:6" s="8" customFormat="1" ht="18.75" customHeight="1">
      <c r="A20" s="126" t="s">
        <v>23</v>
      </c>
      <c r="B20" s="124"/>
      <c r="C20" s="124"/>
      <c r="D20" s="124"/>
      <c r="E20" s="112"/>
      <c r="F20" s="14"/>
    </row>
    <row r="21" spans="1:6" s="8" customFormat="1" ht="18" customHeight="1">
      <c r="A21" s="145" t="s">
        <v>395</v>
      </c>
      <c r="B21" s="124"/>
      <c r="C21" s="124"/>
      <c r="D21" s="124"/>
      <c r="E21" s="110"/>
      <c r="F21" s="9"/>
    </row>
    <row r="22" spans="1:6" s="8" customFormat="1" ht="11.25" customHeight="1" hidden="1">
      <c r="A22" s="4"/>
      <c r="B22" s="110"/>
      <c r="C22" s="110"/>
      <c r="D22" s="110"/>
      <c r="E22" s="110"/>
      <c r="F22" s="9"/>
    </row>
    <row r="23" spans="1:6" s="12" customFormat="1" ht="21" customHeight="1" hidden="1">
      <c r="A23" s="123" t="s">
        <v>146</v>
      </c>
      <c r="B23" s="124"/>
      <c r="C23" s="124"/>
      <c r="D23" s="124"/>
      <c r="E23" s="111"/>
      <c r="F23" s="11"/>
    </row>
    <row r="24" spans="1:6" s="8" customFormat="1" ht="66.75" customHeight="1" hidden="1">
      <c r="A24" s="125" t="s">
        <v>147</v>
      </c>
      <c r="B24" s="124"/>
      <c r="C24" s="124"/>
      <c r="D24" s="124"/>
      <c r="E24" s="112"/>
      <c r="F24" s="13"/>
    </row>
    <row r="25" spans="1:6" s="8" customFormat="1" ht="11.25" customHeight="1" hidden="1">
      <c r="A25" s="121"/>
      <c r="B25" s="124"/>
      <c r="C25" s="124"/>
      <c r="D25" s="80"/>
      <c r="E25" s="112"/>
      <c r="F25" s="13"/>
    </row>
    <row r="26" spans="1:6" s="8" customFormat="1" ht="11.25" customHeight="1" hidden="1">
      <c r="A26" s="23"/>
      <c r="B26" s="78"/>
      <c r="C26" s="78"/>
      <c r="D26" s="78"/>
      <c r="E26" s="112"/>
      <c r="F26" s="13"/>
    </row>
    <row r="27" spans="1:6" s="8" customFormat="1" ht="15" customHeight="1">
      <c r="A27" s="126" t="s">
        <v>24</v>
      </c>
      <c r="B27" s="124"/>
      <c r="C27" s="124"/>
      <c r="D27" s="124"/>
      <c r="E27" s="112"/>
      <c r="F27" s="14"/>
    </row>
    <row r="28" spans="1:6" s="8" customFormat="1" ht="15" customHeight="1" thickBot="1">
      <c r="A28" s="146" t="s">
        <v>77</v>
      </c>
      <c r="B28" s="147"/>
      <c r="C28" s="147"/>
      <c r="D28" s="147"/>
      <c r="E28" s="112"/>
      <c r="F28" s="14"/>
    </row>
    <row r="29" spans="1:17" ht="14.25" customHeight="1" thickBot="1">
      <c r="A29" s="139"/>
      <c r="B29" s="130" t="s">
        <v>247</v>
      </c>
      <c r="C29" s="133" t="s">
        <v>188</v>
      </c>
      <c r="D29" s="142" t="s">
        <v>248</v>
      </c>
      <c r="E29" s="127" t="s">
        <v>249</v>
      </c>
      <c r="F29" s="136" t="s">
        <v>214</v>
      </c>
      <c r="G29" s="39"/>
      <c r="H29" s="39"/>
      <c r="I29" s="39"/>
      <c r="J29" s="39"/>
      <c r="K29" s="39"/>
      <c r="L29" s="39"/>
      <c r="M29" s="39"/>
      <c r="N29" s="39"/>
      <c r="O29" s="39"/>
      <c r="P29" s="39"/>
      <c r="Q29" s="39"/>
    </row>
    <row r="30" spans="1:17" ht="16.5" customHeight="1" thickBot="1">
      <c r="A30" s="140"/>
      <c r="B30" s="131"/>
      <c r="C30" s="134"/>
      <c r="D30" s="143"/>
      <c r="E30" s="128"/>
      <c r="F30" s="137"/>
      <c r="G30" s="39"/>
      <c r="H30" s="39"/>
      <c r="I30" s="39"/>
      <c r="J30" s="39"/>
      <c r="K30" s="39"/>
      <c r="L30" s="39"/>
      <c r="M30" s="39"/>
      <c r="N30" s="39"/>
      <c r="O30" s="39"/>
      <c r="P30" s="39"/>
      <c r="Q30" s="39"/>
    </row>
    <row r="31" spans="1:17" ht="5.25" customHeight="1" thickBot="1">
      <c r="A31" s="141"/>
      <c r="B31" s="132"/>
      <c r="C31" s="135"/>
      <c r="D31" s="144"/>
      <c r="E31" s="129"/>
      <c r="F31" s="48" t="s">
        <v>78</v>
      </c>
      <c r="G31" s="39"/>
      <c r="H31" s="39"/>
      <c r="I31" s="39"/>
      <c r="J31" s="39"/>
      <c r="K31" s="39"/>
      <c r="L31" s="39"/>
      <c r="M31" s="39"/>
      <c r="N31" s="39"/>
      <c r="O31" s="39"/>
      <c r="P31" s="39"/>
      <c r="Q31" s="39"/>
    </row>
    <row r="32" spans="1:17" ht="14.25" customHeight="1" thickBot="1">
      <c r="A32" s="91">
        <v>1</v>
      </c>
      <c r="B32" s="90" t="s">
        <v>175</v>
      </c>
      <c r="C32" s="92" t="s">
        <v>176</v>
      </c>
      <c r="D32" s="93" t="s">
        <v>189</v>
      </c>
      <c r="E32" s="94" t="s">
        <v>190</v>
      </c>
      <c r="F32" s="47" t="s">
        <v>191</v>
      </c>
      <c r="G32" s="39"/>
      <c r="H32" s="39"/>
      <c r="I32" s="39"/>
      <c r="J32" s="39"/>
      <c r="K32" s="39"/>
      <c r="L32" s="39"/>
      <c r="M32" s="39"/>
      <c r="N32" s="39"/>
      <c r="O32" s="39"/>
      <c r="P32" s="39"/>
      <c r="Q32" s="39"/>
    </row>
    <row r="33" spans="1:6" s="29" customFormat="1" ht="16.5" customHeight="1" thickBot="1">
      <c r="A33" s="95" t="s">
        <v>148</v>
      </c>
      <c r="B33" s="96"/>
      <c r="C33" s="96"/>
      <c r="D33" s="97"/>
      <c r="E33" s="98"/>
      <c r="F33" s="103">
        <f>F34+F139+F146+F166+F209+F433+F464+F572</f>
        <v>35875.4</v>
      </c>
    </row>
    <row r="34" spans="1:17" s="15" customFormat="1" ht="18.75" customHeight="1">
      <c r="A34" s="66" t="s">
        <v>250</v>
      </c>
      <c r="B34" s="58" t="s">
        <v>193</v>
      </c>
      <c r="C34" s="58" t="s">
        <v>194</v>
      </c>
      <c r="D34" s="58"/>
      <c r="E34" s="62"/>
      <c r="F34" s="60">
        <f>F35+F40+F52</f>
        <v>13099.9</v>
      </c>
      <c r="G34" s="18"/>
      <c r="H34" s="18"/>
      <c r="I34" s="18"/>
      <c r="J34" s="18"/>
      <c r="K34" s="18"/>
      <c r="L34" s="18"/>
      <c r="M34" s="18"/>
      <c r="N34" s="18"/>
      <c r="O34" s="18"/>
      <c r="P34" s="18"/>
      <c r="Q34" s="18"/>
    </row>
    <row r="35" spans="1:6" s="28" customFormat="1" ht="26.25" customHeight="1">
      <c r="A35" s="106" t="s">
        <v>466</v>
      </c>
      <c r="B35" s="51" t="s">
        <v>193</v>
      </c>
      <c r="C35" s="51" t="s">
        <v>198</v>
      </c>
      <c r="D35" s="51"/>
      <c r="E35" s="56"/>
      <c r="F35" s="60">
        <f>F36</f>
        <v>930.3</v>
      </c>
    </row>
    <row r="36" spans="1:6" s="28" customFormat="1" ht="16.5" customHeight="1">
      <c r="A36" s="40" t="s">
        <v>141</v>
      </c>
      <c r="B36" s="53" t="s">
        <v>193</v>
      </c>
      <c r="C36" s="53" t="s">
        <v>198</v>
      </c>
      <c r="D36" s="53" t="s">
        <v>254</v>
      </c>
      <c r="E36" s="54"/>
      <c r="F36" s="57">
        <f>F37</f>
        <v>930.3</v>
      </c>
    </row>
    <row r="37" spans="1:6" s="22" customFormat="1" ht="25.5">
      <c r="A37" s="40" t="s">
        <v>144</v>
      </c>
      <c r="B37" s="53" t="s">
        <v>193</v>
      </c>
      <c r="C37" s="53" t="s">
        <v>198</v>
      </c>
      <c r="D37" s="53" t="s">
        <v>206</v>
      </c>
      <c r="E37" s="54"/>
      <c r="F37" s="57">
        <f>F38</f>
        <v>930.3</v>
      </c>
    </row>
    <row r="38" spans="1:6" s="22" customFormat="1" ht="15">
      <c r="A38" s="40" t="s">
        <v>79</v>
      </c>
      <c r="B38" s="53" t="s">
        <v>193</v>
      </c>
      <c r="C38" s="53" t="s">
        <v>198</v>
      </c>
      <c r="D38" s="53" t="s">
        <v>145</v>
      </c>
      <c r="E38" s="54"/>
      <c r="F38" s="57">
        <f>F39</f>
        <v>930.3</v>
      </c>
    </row>
    <row r="39" spans="1:6" s="28" customFormat="1" ht="15">
      <c r="A39" s="40" t="s">
        <v>439</v>
      </c>
      <c r="B39" s="53" t="s">
        <v>193</v>
      </c>
      <c r="C39" s="53" t="s">
        <v>198</v>
      </c>
      <c r="D39" s="53" t="s">
        <v>145</v>
      </c>
      <c r="E39" s="54" t="s">
        <v>438</v>
      </c>
      <c r="F39" s="57">
        <v>930.3</v>
      </c>
    </row>
    <row r="40" spans="1:6" s="28" customFormat="1" ht="39" customHeight="1">
      <c r="A40" s="106" t="s">
        <v>181</v>
      </c>
      <c r="B40" s="51" t="s">
        <v>193</v>
      </c>
      <c r="C40" s="51" t="s">
        <v>197</v>
      </c>
      <c r="D40" s="51"/>
      <c r="E40" s="56"/>
      <c r="F40" s="60">
        <f>F41</f>
        <v>949</v>
      </c>
    </row>
    <row r="41" spans="1:6" s="28" customFormat="1" ht="18.75" customHeight="1">
      <c r="A41" s="40" t="s">
        <v>141</v>
      </c>
      <c r="B41" s="53" t="s">
        <v>193</v>
      </c>
      <c r="C41" s="53" t="s">
        <v>197</v>
      </c>
      <c r="D41" s="53" t="s">
        <v>254</v>
      </c>
      <c r="E41" s="54"/>
      <c r="F41" s="57">
        <f>F42</f>
        <v>949</v>
      </c>
    </row>
    <row r="42" spans="1:6" s="22" customFormat="1" ht="25.5">
      <c r="A42" s="40" t="s">
        <v>144</v>
      </c>
      <c r="B42" s="53" t="s">
        <v>193</v>
      </c>
      <c r="C42" s="53" t="s">
        <v>197</v>
      </c>
      <c r="D42" s="53" t="s">
        <v>206</v>
      </c>
      <c r="E42" s="54"/>
      <c r="F42" s="57">
        <f>F43+F50</f>
        <v>949</v>
      </c>
    </row>
    <row r="43" spans="1:6" s="22" customFormat="1" ht="15">
      <c r="A43" s="40" t="s">
        <v>263</v>
      </c>
      <c r="B43" s="53" t="s">
        <v>193</v>
      </c>
      <c r="C43" s="53" t="s">
        <v>197</v>
      </c>
      <c r="D43" s="53" t="s">
        <v>207</v>
      </c>
      <c r="E43" s="54"/>
      <c r="F43" s="57">
        <f>F44+F45+F46</f>
        <v>929</v>
      </c>
    </row>
    <row r="44" spans="1:6" s="22" customFormat="1" ht="28.5" customHeight="1">
      <c r="A44" s="40" t="s">
        <v>81</v>
      </c>
      <c r="B44" s="53" t="s">
        <v>193</v>
      </c>
      <c r="C44" s="53" t="s">
        <v>197</v>
      </c>
      <c r="D44" s="53" t="s">
        <v>207</v>
      </c>
      <c r="E44" s="54" t="s">
        <v>438</v>
      </c>
      <c r="F44" s="57">
        <f>920-920</f>
        <v>0</v>
      </c>
    </row>
    <row r="45" spans="1:6" s="22" customFormat="1" ht="25.5">
      <c r="A45" s="40" t="s">
        <v>456</v>
      </c>
      <c r="B45" s="53" t="s">
        <v>193</v>
      </c>
      <c r="C45" s="53" t="s">
        <v>197</v>
      </c>
      <c r="D45" s="53" t="s">
        <v>207</v>
      </c>
      <c r="E45" s="54" t="s">
        <v>440</v>
      </c>
      <c r="F45" s="57">
        <f>8+920</f>
        <v>928</v>
      </c>
    </row>
    <row r="46" spans="1:6" s="22" customFormat="1" ht="19.5" customHeight="1">
      <c r="A46" s="40" t="s">
        <v>443</v>
      </c>
      <c r="B46" s="53" t="s">
        <v>193</v>
      </c>
      <c r="C46" s="53" t="s">
        <v>197</v>
      </c>
      <c r="D46" s="53" t="s">
        <v>207</v>
      </c>
      <c r="E46" s="54" t="s">
        <v>441</v>
      </c>
      <c r="F46" s="57">
        <v>1</v>
      </c>
    </row>
    <row r="47" spans="1:6" s="22" customFormat="1" ht="25.5" hidden="1">
      <c r="A47" s="40" t="s">
        <v>149</v>
      </c>
      <c r="B47" s="53" t="s">
        <v>193</v>
      </c>
      <c r="C47" s="53" t="s">
        <v>197</v>
      </c>
      <c r="D47" s="53" t="s">
        <v>183</v>
      </c>
      <c r="E47" s="54"/>
      <c r="F47" s="57"/>
    </row>
    <row r="48" spans="1:6" s="22" customFormat="1" ht="15" hidden="1">
      <c r="A48" s="40" t="s">
        <v>439</v>
      </c>
      <c r="B48" s="53" t="s">
        <v>193</v>
      </c>
      <c r="C48" s="53" t="s">
        <v>197</v>
      </c>
      <c r="D48" s="53" t="s">
        <v>183</v>
      </c>
      <c r="E48" s="54" t="s">
        <v>438</v>
      </c>
      <c r="F48" s="57"/>
    </row>
    <row r="49" spans="1:6" s="22" customFormat="1" ht="25.5" hidden="1">
      <c r="A49" s="40" t="s">
        <v>456</v>
      </c>
      <c r="B49" s="53" t="s">
        <v>193</v>
      </c>
      <c r="C49" s="53" t="s">
        <v>197</v>
      </c>
      <c r="D49" s="53" t="s">
        <v>183</v>
      </c>
      <c r="E49" s="54" t="s">
        <v>440</v>
      </c>
      <c r="F49" s="57"/>
    </row>
    <row r="50" spans="1:6" s="22" customFormat="1" ht="28.5" customHeight="1">
      <c r="A50" s="40" t="s">
        <v>46</v>
      </c>
      <c r="B50" s="53" t="s">
        <v>193</v>
      </c>
      <c r="C50" s="53" t="s">
        <v>197</v>
      </c>
      <c r="D50" s="53" t="s">
        <v>47</v>
      </c>
      <c r="E50" s="54"/>
      <c r="F50" s="57">
        <f>F51</f>
        <v>20</v>
      </c>
    </row>
    <row r="51" spans="1:6" s="22" customFormat="1" ht="18.75" customHeight="1">
      <c r="A51" s="40" t="s">
        <v>55</v>
      </c>
      <c r="B51" s="53" t="s">
        <v>193</v>
      </c>
      <c r="C51" s="53" t="s">
        <v>197</v>
      </c>
      <c r="D51" s="53" t="s">
        <v>47</v>
      </c>
      <c r="E51" s="54" t="s">
        <v>140</v>
      </c>
      <c r="F51" s="57">
        <v>20</v>
      </c>
    </row>
    <row r="52" spans="1:6" s="16" customFormat="1" ht="38.25">
      <c r="A52" s="106" t="s">
        <v>106</v>
      </c>
      <c r="B52" s="51" t="s">
        <v>193</v>
      </c>
      <c r="C52" s="51" t="s">
        <v>195</v>
      </c>
      <c r="D52" s="51"/>
      <c r="E52" s="56"/>
      <c r="F52" s="60">
        <f>F53</f>
        <v>11220.6</v>
      </c>
    </row>
    <row r="53" spans="1:6" s="16" customFormat="1" ht="12.75">
      <c r="A53" s="40" t="s">
        <v>141</v>
      </c>
      <c r="B53" s="53" t="s">
        <v>193</v>
      </c>
      <c r="C53" s="53" t="s">
        <v>195</v>
      </c>
      <c r="D53" s="53" t="s">
        <v>254</v>
      </c>
      <c r="E53" s="54"/>
      <c r="F53" s="57">
        <f>F54</f>
        <v>11220.6</v>
      </c>
    </row>
    <row r="54" spans="1:6" s="18" customFormat="1" ht="25.5">
      <c r="A54" s="40" t="s">
        <v>144</v>
      </c>
      <c r="B54" s="53" t="s">
        <v>193</v>
      </c>
      <c r="C54" s="53" t="s">
        <v>195</v>
      </c>
      <c r="D54" s="53" t="s">
        <v>206</v>
      </c>
      <c r="E54" s="54"/>
      <c r="F54" s="57">
        <f>F55+F57+F61+F71</f>
        <v>11220.6</v>
      </c>
    </row>
    <row r="55" spans="1:6" s="18" customFormat="1" ht="18" customHeight="1">
      <c r="A55" s="40" t="s">
        <v>80</v>
      </c>
      <c r="B55" s="53" t="s">
        <v>193</v>
      </c>
      <c r="C55" s="53" t="s">
        <v>195</v>
      </c>
      <c r="D55" s="53" t="s">
        <v>145</v>
      </c>
      <c r="E55" s="54"/>
      <c r="F55" s="57">
        <f>F56</f>
        <v>1163</v>
      </c>
    </row>
    <row r="56" spans="1:6" s="18" customFormat="1" ht="12.75">
      <c r="A56" s="40" t="s">
        <v>439</v>
      </c>
      <c r="B56" s="53" t="s">
        <v>193</v>
      </c>
      <c r="C56" s="53" t="s">
        <v>195</v>
      </c>
      <c r="D56" s="53" t="s">
        <v>145</v>
      </c>
      <c r="E56" s="54" t="s">
        <v>438</v>
      </c>
      <c r="F56" s="57">
        <v>1163</v>
      </c>
    </row>
    <row r="57" spans="1:6" s="18" customFormat="1" ht="15.75" customHeight="1">
      <c r="A57" s="40" t="s">
        <v>263</v>
      </c>
      <c r="B57" s="53" t="s">
        <v>193</v>
      </c>
      <c r="C57" s="53" t="s">
        <v>195</v>
      </c>
      <c r="D57" s="53" t="s">
        <v>207</v>
      </c>
      <c r="E57" s="54"/>
      <c r="F57" s="57">
        <f>F58+F59+F60</f>
        <v>9944</v>
      </c>
    </row>
    <row r="58" spans="1:6" s="18" customFormat="1" ht="12.75">
      <c r="A58" s="40" t="s">
        <v>439</v>
      </c>
      <c r="B58" s="53" t="s">
        <v>193</v>
      </c>
      <c r="C58" s="53" t="s">
        <v>195</v>
      </c>
      <c r="D58" s="53" t="s">
        <v>207</v>
      </c>
      <c r="E58" s="54" t="s">
        <v>438</v>
      </c>
      <c r="F58" s="57">
        <v>7970</v>
      </c>
    </row>
    <row r="59" spans="1:6" s="18" customFormat="1" ht="25.5">
      <c r="A59" s="40" t="s">
        <v>456</v>
      </c>
      <c r="B59" s="53" t="s">
        <v>193</v>
      </c>
      <c r="C59" s="53" t="s">
        <v>195</v>
      </c>
      <c r="D59" s="53" t="s">
        <v>207</v>
      </c>
      <c r="E59" s="54" t="s">
        <v>440</v>
      </c>
      <c r="F59" s="57">
        <f>1744+1340-600-160-300-100</f>
        <v>1924</v>
      </c>
    </row>
    <row r="60" spans="1:6" s="18" customFormat="1" ht="17.25" customHeight="1">
      <c r="A60" s="40" t="s">
        <v>443</v>
      </c>
      <c r="B60" s="53" t="s">
        <v>193</v>
      </c>
      <c r="C60" s="53" t="s">
        <v>195</v>
      </c>
      <c r="D60" s="53" t="s">
        <v>207</v>
      </c>
      <c r="E60" s="54" t="s">
        <v>441</v>
      </c>
      <c r="F60" s="57">
        <v>50</v>
      </c>
    </row>
    <row r="61" spans="1:6" s="18" customFormat="1" ht="18.75" customHeight="1">
      <c r="A61" s="67" t="s">
        <v>142</v>
      </c>
      <c r="B61" s="53" t="s">
        <v>193</v>
      </c>
      <c r="C61" s="53" t="s">
        <v>195</v>
      </c>
      <c r="D61" s="53" t="s">
        <v>393</v>
      </c>
      <c r="E61" s="54"/>
      <c r="F61" s="57">
        <f>F68</f>
        <v>112.6</v>
      </c>
    </row>
    <row r="62" spans="1:6" s="18" customFormat="1" ht="29.25" customHeight="1" hidden="1">
      <c r="A62" s="67" t="s">
        <v>256</v>
      </c>
      <c r="B62" s="45" t="s">
        <v>193</v>
      </c>
      <c r="C62" s="45" t="s">
        <v>195</v>
      </c>
      <c r="D62" s="46" t="s">
        <v>242</v>
      </c>
      <c r="E62" s="49"/>
      <c r="F62" s="57"/>
    </row>
    <row r="63" spans="1:6" s="18" customFormat="1" ht="12.75" hidden="1">
      <c r="A63" s="40" t="s">
        <v>439</v>
      </c>
      <c r="B63" s="53" t="s">
        <v>193</v>
      </c>
      <c r="C63" s="53" t="s">
        <v>195</v>
      </c>
      <c r="D63" s="46" t="s">
        <v>242</v>
      </c>
      <c r="E63" s="54" t="s">
        <v>438</v>
      </c>
      <c r="F63" s="57"/>
    </row>
    <row r="64" spans="1:6" s="18" customFormat="1" ht="25.5" hidden="1">
      <c r="A64" s="40" t="s">
        <v>456</v>
      </c>
      <c r="B64" s="53" t="s">
        <v>193</v>
      </c>
      <c r="C64" s="53" t="s">
        <v>195</v>
      </c>
      <c r="D64" s="46" t="s">
        <v>242</v>
      </c>
      <c r="E64" s="54" t="s">
        <v>440</v>
      </c>
      <c r="F64" s="57"/>
    </row>
    <row r="65" spans="1:6" s="18" customFormat="1" ht="38.25" hidden="1">
      <c r="A65" s="68" t="s">
        <v>102</v>
      </c>
      <c r="B65" s="45" t="s">
        <v>193</v>
      </c>
      <c r="C65" s="45" t="s">
        <v>195</v>
      </c>
      <c r="D65" s="46" t="s">
        <v>241</v>
      </c>
      <c r="E65" s="49"/>
      <c r="F65" s="57"/>
    </row>
    <row r="66" spans="1:6" s="18" customFormat="1" ht="12.75" hidden="1">
      <c r="A66" s="40" t="s">
        <v>439</v>
      </c>
      <c r="B66" s="53" t="s">
        <v>193</v>
      </c>
      <c r="C66" s="53" t="s">
        <v>195</v>
      </c>
      <c r="D66" s="46" t="s">
        <v>241</v>
      </c>
      <c r="E66" s="54" t="s">
        <v>438</v>
      </c>
      <c r="F66" s="57"/>
    </row>
    <row r="67" spans="1:6" s="18" customFormat="1" ht="25.5" hidden="1">
      <c r="A67" s="40" t="s">
        <v>456</v>
      </c>
      <c r="B67" s="53" t="s">
        <v>193</v>
      </c>
      <c r="C67" s="53" t="s">
        <v>195</v>
      </c>
      <c r="D67" s="46" t="s">
        <v>241</v>
      </c>
      <c r="E67" s="54" t="s">
        <v>440</v>
      </c>
      <c r="F67" s="57"/>
    </row>
    <row r="68" spans="1:6" s="18" customFormat="1" ht="18.75" customHeight="1" thickBot="1">
      <c r="A68" s="67" t="s">
        <v>25</v>
      </c>
      <c r="B68" s="45" t="s">
        <v>193</v>
      </c>
      <c r="C68" s="45" t="s">
        <v>195</v>
      </c>
      <c r="D68" s="46" t="s">
        <v>394</v>
      </c>
      <c r="E68" s="49"/>
      <c r="F68" s="57">
        <f>F70</f>
        <v>112.6</v>
      </c>
    </row>
    <row r="69" spans="1:6" s="18" customFormat="1" ht="16.5" customHeight="1" hidden="1" thickBot="1">
      <c r="A69" s="40" t="s">
        <v>439</v>
      </c>
      <c r="B69" s="53" t="s">
        <v>193</v>
      </c>
      <c r="C69" s="53" t="s">
        <v>195</v>
      </c>
      <c r="D69" s="46" t="s">
        <v>243</v>
      </c>
      <c r="E69" s="54" t="s">
        <v>438</v>
      </c>
      <c r="F69" s="113"/>
    </row>
    <row r="70" spans="1:6" s="18" customFormat="1" ht="16.5" customHeight="1">
      <c r="A70" s="40" t="s">
        <v>430</v>
      </c>
      <c r="B70" s="53" t="s">
        <v>193</v>
      </c>
      <c r="C70" s="53" t="s">
        <v>195</v>
      </c>
      <c r="D70" s="46" t="s">
        <v>394</v>
      </c>
      <c r="E70" s="54" t="s">
        <v>140</v>
      </c>
      <c r="F70" s="115">
        <f>112.6</f>
        <v>112.6</v>
      </c>
    </row>
    <row r="71" spans="1:6" s="18" customFormat="1" ht="39.75" customHeight="1">
      <c r="A71" s="67" t="s">
        <v>425</v>
      </c>
      <c r="B71" s="53" t="s">
        <v>193</v>
      </c>
      <c r="C71" s="53" t="s">
        <v>195</v>
      </c>
      <c r="D71" s="53" t="s">
        <v>104</v>
      </c>
      <c r="E71" s="54"/>
      <c r="F71" s="57">
        <f>F78</f>
        <v>1</v>
      </c>
    </row>
    <row r="72" spans="1:6" s="18" customFormat="1" ht="29.25" customHeight="1" hidden="1">
      <c r="A72" s="67" t="s">
        <v>256</v>
      </c>
      <c r="B72" s="45" t="s">
        <v>193</v>
      </c>
      <c r="C72" s="45" t="s">
        <v>195</v>
      </c>
      <c r="D72" s="46" t="s">
        <v>242</v>
      </c>
      <c r="E72" s="49"/>
      <c r="F72" s="57"/>
    </row>
    <row r="73" spans="1:6" s="18" customFormat="1" ht="12.75" hidden="1">
      <c r="A73" s="40" t="s">
        <v>439</v>
      </c>
      <c r="B73" s="53" t="s">
        <v>193</v>
      </c>
      <c r="C73" s="53" t="s">
        <v>195</v>
      </c>
      <c r="D73" s="46" t="s">
        <v>242</v>
      </c>
      <c r="E73" s="54" t="s">
        <v>438</v>
      </c>
      <c r="F73" s="57"/>
    </row>
    <row r="74" spans="1:6" s="18" customFormat="1" ht="25.5" hidden="1">
      <c r="A74" s="40" t="s">
        <v>456</v>
      </c>
      <c r="B74" s="53" t="s">
        <v>193</v>
      </c>
      <c r="C74" s="53" t="s">
        <v>195</v>
      </c>
      <c r="D74" s="46" t="s">
        <v>242</v>
      </c>
      <c r="E74" s="54" t="s">
        <v>440</v>
      </c>
      <c r="F74" s="57"/>
    </row>
    <row r="75" spans="1:6" s="18" customFormat="1" ht="38.25" hidden="1">
      <c r="A75" s="68" t="s">
        <v>102</v>
      </c>
      <c r="B75" s="45" t="s">
        <v>193</v>
      </c>
      <c r="C75" s="45" t="s">
        <v>195</v>
      </c>
      <c r="D75" s="46" t="s">
        <v>241</v>
      </c>
      <c r="E75" s="49"/>
      <c r="F75" s="57"/>
    </row>
    <row r="76" spans="1:6" s="18" customFormat="1" ht="12.75" hidden="1">
      <c r="A76" s="40" t="s">
        <v>439</v>
      </c>
      <c r="B76" s="53" t="s">
        <v>193</v>
      </c>
      <c r="C76" s="53" t="s">
        <v>195</v>
      </c>
      <c r="D76" s="46" t="s">
        <v>241</v>
      </c>
      <c r="E76" s="54" t="s">
        <v>438</v>
      </c>
      <c r="F76" s="57"/>
    </row>
    <row r="77" spans="1:6" s="18" customFormat="1" ht="25.5" hidden="1">
      <c r="A77" s="40" t="s">
        <v>456</v>
      </c>
      <c r="B77" s="53" t="s">
        <v>193</v>
      </c>
      <c r="C77" s="53" t="s">
        <v>195</v>
      </c>
      <c r="D77" s="46" t="s">
        <v>241</v>
      </c>
      <c r="E77" s="54" t="s">
        <v>440</v>
      </c>
      <c r="F77" s="57"/>
    </row>
    <row r="78" spans="1:6" s="18" customFormat="1" ht="39" thickBot="1">
      <c r="A78" s="67" t="s">
        <v>257</v>
      </c>
      <c r="B78" s="45" t="s">
        <v>193</v>
      </c>
      <c r="C78" s="45" t="s">
        <v>195</v>
      </c>
      <c r="D78" s="46" t="s">
        <v>243</v>
      </c>
      <c r="E78" s="49"/>
      <c r="F78" s="57">
        <f>F80</f>
        <v>1</v>
      </c>
    </row>
    <row r="79" spans="1:6" s="18" customFormat="1" ht="16.5" customHeight="1" hidden="1" thickBot="1">
      <c r="A79" s="40" t="s">
        <v>439</v>
      </c>
      <c r="B79" s="53" t="s">
        <v>193</v>
      </c>
      <c r="C79" s="53" t="s">
        <v>195</v>
      </c>
      <c r="D79" s="46" t="s">
        <v>243</v>
      </c>
      <c r="E79" s="54" t="s">
        <v>438</v>
      </c>
      <c r="F79" s="113"/>
    </row>
    <row r="80" spans="1:6" s="18" customFormat="1" ht="28.5" customHeight="1">
      <c r="A80" s="40" t="s">
        <v>456</v>
      </c>
      <c r="B80" s="53" t="s">
        <v>193</v>
      </c>
      <c r="C80" s="53" t="s">
        <v>195</v>
      </c>
      <c r="D80" s="46" t="s">
        <v>243</v>
      </c>
      <c r="E80" s="54" t="s">
        <v>440</v>
      </c>
      <c r="F80" s="115">
        <v>1</v>
      </c>
    </row>
    <row r="81" spans="1:6" s="18" customFormat="1" ht="42.75" customHeight="1" hidden="1">
      <c r="A81" s="40" t="s">
        <v>258</v>
      </c>
      <c r="B81" s="53" t="s">
        <v>193</v>
      </c>
      <c r="C81" s="53" t="s">
        <v>195</v>
      </c>
      <c r="D81" s="45" t="s">
        <v>240</v>
      </c>
      <c r="E81" s="52"/>
      <c r="F81" s="57"/>
    </row>
    <row r="82" spans="1:6" s="18" customFormat="1" ht="12.75" hidden="1">
      <c r="A82" s="40" t="s">
        <v>439</v>
      </c>
      <c r="B82" s="53" t="s">
        <v>193</v>
      </c>
      <c r="C82" s="53" t="s">
        <v>195</v>
      </c>
      <c r="D82" s="45" t="s">
        <v>240</v>
      </c>
      <c r="E82" s="52" t="s">
        <v>438</v>
      </c>
      <c r="F82" s="57"/>
    </row>
    <row r="83" spans="1:6" s="18" customFormat="1" ht="25.5" hidden="1">
      <c r="A83" s="40" t="s">
        <v>456</v>
      </c>
      <c r="B83" s="53" t="s">
        <v>193</v>
      </c>
      <c r="C83" s="53" t="s">
        <v>195</v>
      </c>
      <c r="D83" s="53" t="s">
        <v>240</v>
      </c>
      <c r="E83" s="54" t="s">
        <v>440</v>
      </c>
      <c r="F83" s="57"/>
    </row>
    <row r="84" spans="1:6" s="18" customFormat="1" ht="30.75" customHeight="1" hidden="1" thickBot="1">
      <c r="A84" s="67" t="s">
        <v>259</v>
      </c>
      <c r="B84" s="45" t="s">
        <v>193</v>
      </c>
      <c r="C84" s="45" t="s">
        <v>195</v>
      </c>
      <c r="D84" s="46" t="s">
        <v>244</v>
      </c>
      <c r="E84" s="49"/>
      <c r="F84" s="102"/>
    </row>
    <row r="85" spans="1:6" s="18" customFormat="1" ht="12.75" hidden="1">
      <c r="A85" s="40" t="s">
        <v>439</v>
      </c>
      <c r="B85" s="53" t="s">
        <v>193</v>
      </c>
      <c r="C85" s="53" t="s">
        <v>195</v>
      </c>
      <c r="D85" s="46" t="s">
        <v>244</v>
      </c>
      <c r="E85" s="54" t="s">
        <v>438</v>
      </c>
      <c r="F85" s="114"/>
    </row>
    <row r="86" spans="1:6" s="18" customFormat="1" ht="25.5" hidden="1">
      <c r="A86" s="40" t="s">
        <v>456</v>
      </c>
      <c r="B86" s="53" t="s">
        <v>193</v>
      </c>
      <c r="C86" s="53" t="s">
        <v>195</v>
      </c>
      <c r="D86" s="46" t="s">
        <v>244</v>
      </c>
      <c r="E86" s="54" t="s">
        <v>440</v>
      </c>
      <c r="F86" s="57"/>
    </row>
    <row r="87" spans="1:6" s="18" customFormat="1" ht="25.5" hidden="1">
      <c r="A87" s="68" t="s">
        <v>260</v>
      </c>
      <c r="B87" s="45" t="s">
        <v>193</v>
      </c>
      <c r="C87" s="45" t="s">
        <v>195</v>
      </c>
      <c r="D87" s="46" t="s">
        <v>245</v>
      </c>
      <c r="E87" s="49"/>
      <c r="F87" s="57"/>
    </row>
    <row r="88" spans="1:6" s="18" customFormat="1" ht="12.75" hidden="1">
      <c r="A88" s="40" t="s">
        <v>439</v>
      </c>
      <c r="B88" s="53" t="s">
        <v>193</v>
      </c>
      <c r="C88" s="53" t="s">
        <v>195</v>
      </c>
      <c r="D88" s="46" t="s">
        <v>245</v>
      </c>
      <c r="E88" s="54" t="s">
        <v>438</v>
      </c>
      <c r="F88" s="57"/>
    </row>
    <row r="89" spans="1:6" s="18" customFormat="1" ht="38.25" hidden="1">
      <c r="A89" s="40" t="s">
        <v>105</v>
      </c>
      <c r="B89" s="53" t="s">
        <v>193</v>
      </c>
      <c r="C89" s="53" t="s">
        <v>195</v>
      </c>
      <c r="D89" s="53" t="s">
        <v>3</v>
      </c>
      <c r="E89" s="54"/>
      <c r="F89" s="57"/>
    </row>
    <row r="90" spans="1:6" s="18" customFormat="1" ht="32.25" customHeight="1" hidden="1">
      <c r="A90" s="42" t="s">
        <v>156</v>
      </c>
      <c r="B90" s="53" t="s">
        <v>193</v>
      </c>
      <c r="C90" s="53" t="s">
        <v>195</v>
      </c>
      <c r="D90" s="45" t="s">
        <v>4</v>
      </c>
      <c r="E90" s="52"/>
      <c r="F90" s="57"/>
    </row>
    <row r="91" spans="1:6" s="18" customFormat="1" ht="12.75" hidden="1">
      <c r="A91" s="40" t="s">
        <v>439</v>
      </c>
      <c r="B91" s="53" t="s">
        <v>193</v>
      </c>
      <c r="C91" s="53" t="s">
        <v>195</v>
      </c>
      <c r="D91" s="45" t="s">
        <v>4</v>
      </c>
      <c r="E91" s="52" t="s">
        <v>438</v>
      </c>
      <c r="F91" s="57"/>
    </row>
    <row r="92" spans="1:6" s="18" customFormat="1" ht="25.5" hidden="1">
      <c r="A92" s="42" t="s">
        <v>389</v>
      </c>
      <c r="B92" s="53" t="s">
        <v>193</v>
      </c>
      <c r="C92" s="53" t="s">
        <v>195</v>
      </c>
      <c r="D92" s="45" t="s">
        <v>159</v>
      </c>
      <c r="E92" s="52"/>
      <c r="F92" s="57"/>
    </row>
    <row r="93" spans="1:6" s="18" customFormat="1" ht="12.75" hidden="1">
      <c r="A93" s="40" t="s">
        <v>439</v>
      </c>
      <c r="B93" s="53" t="s">
        <v>193</v>
      </c>
      <c r="C93" s="53" t="s">
        <v>195</v>
      </c>
      <c r="D93" s="45" t="s">
        <v>159</v>
      </c>
      <c r="E93" s="52" t="s">
        <v>438</v>
      </c>
      <c r="F93" s="57"/>
    </row>
    <row r="94" spans="1:6" s="18" customFormat="1" ht="30" customHeight="1" hidden="1">
      <c r="A94" s="42" t="s">
        <v>160</v>
      </c>
      <c r="B94" s="53" t="s">
        <v>193</v>
      </c>
      <c r="C94" s="53" t="s">
        <v>195</v>
      </c>
      <c r="D94" s="45" t="s">
        <v>157</v>
      </c>
      <c r="E94" s="52"/>
      <c r="F94" s="57"/>
    </row>
    <row r="95" spans="1:6" s="18" customFormat="1" ht="12.75" hidden="1">
      <c r="A95" s="40" t="s">
        <v>439</v>
      </c>
      <c r="B95" s="53" t="s">
        <v>193</v>
      </c>
      <c r="C95" s="53" t="s">
        <v>195</v>
      </c>
      <c r="D95" s="45" t="s">
        <v>157</v>
      </c>
      <c r="E95" s="52" t="s">
        <v>438</v>
      </c>
      <c r="F95" s="57"/>
    </row>
    <row r="96" spans="1:6" s="16" customFormat="1" ht="25.5" hidden="1">
      <c r="A96" s="106" t="s">
        <v>209</v>
      </c>
      <c r="B96" s="51" t="s">
        <v>193</v>
      </c>
      <c r="C96" s="51" t="s">
        <v>203</v>
      </c>
      <c r="D96" s="51"/>
      <c r="E96" s="56"/>
      <c r="F96" s="60"/>
    </row>
    <row r="97" spans="1:6" s="18" customFormat="1" ht="12.75" hidden="1">
      <c r="A97" s="40" t="s">
        <v>141</v>
      </c>
      <c r="B97" s="53" t="s">
        <v>193</v>
      </c>
      <c r="C97" s="53" t="s">
        <v>203</v>
      </c>
      <c r="D97" s="53" t="s">
        <v>254</v>
      </c>
      <c r="E97" s="54"/>
      <c r="F97" s="57"/>
    </row>
    <row r="98" spans="1:6" s="18" customFormat="1" ht="25.5" hidden="1">
      <c r="A98" s="40" t="s">
        <v>144</v>
      </c>
      <c r="B98" s="53" t="s">
        <v>193</v>
      </c>
      <c r="C98" s="53" t="s">
        <v>203</v>
      </c>
      <c r="D98" s="53" t="s">
        <v>206</v>
      </c>
      <c r="E98" s="54"/>
      <c r="F98" s="57"/>
    </row>
    <row r="99" spans="1:6" s="18" customFormat="1" ht="12.75" hidden="1">
      <c r="A99" s="40" t="s">
        <v>263</v>
      </c>
      <c r="B99" s="53" t="s">
        <v>193</v>
      </c>
      <c r="C99" s="53" t="s">
        <v>203</v>
      </c>
      <c r="D99" s="53" t="s">
        <v>207</v>
      </c>
      <c r="E99" s="54"/>
      <c r="F99" s="57"/>
    </row>
    <row r="100" spans="1:6" s="18" customFormat="1" ht="12.75" hidden="1">
      <c r="A100" s="40" t="s">
        <v>439</v>
      </c>
      <c r="B100" s="53" t="s">
        <v>193</v>
      </c>
      <c r="C100" s="53" t="s">
        <v>203</v>
      </c>
      <c r="D100" s="53" t="s">
        <v>207</v>
      </c>
      <c r="E100" s="54" t="s">
        <v>438</v>
      </c>
      <c r="F100" s="57"/>
    </row>
    <row r="101" spans="1:6" s="18" customFormat="1" ht="25.5" hidden="1">
      <c r="A101" s="40" t="s">
        <v>456</v>
      </c>
      <c r="B101" s="53" t="s">
        <v>193</v>
      </c>
      <c r="C101" s="53" t="s">
        <v>203</v>
      </c>
      <c r="D101" s="53" t="s">
        <v>207</v>
      </c>
      <c r="E101" s="54" t="s">
        <v>440</v>
      </c>
      <c r="F101" s="57"/>
    </row>
    <row r="102" spans="1:6" s="18" customFormat="1" ht="12.75" hidden="1">
      <c r="A102" s="40" t="s">
        <v>443</v>
      </c>
      <c r="B102" s="53" t="s">
        <v>193</v>
      </c>
      <c r="C102" s="53" t="s">
        <v>203</v>
      </c>
      <c r="D102" s="53" t="s">
        <v>207</v>
      </c>
      <c r="E102" s="54" t="s">
        <v>441</v>
      </c>
      <c r="F102" s="57"/>
    </row>
    <row r="103" spans="1:6" s="18" customFormat="1" ht="25.5" customHeight="1" hidden="1">
      <c r="A103" s="67" t="s">
        <v>425</v>
      </c>
      <c r="B103" s="53" t="s">
        <v>193</v>
      </c>
      <c r="C103" s="53" t="s">
        <v>203</v>
      </c>
      <c r="D103" s="53" t="s">
        <v>104</v>
      </c>
      <c r="E103" s="54"/>
      <c r="F103" s="57"/>
    </row>
    <row r="104" spans="1:6" s="18" customFormat="1" ht="38.25" hidden="1">
      <c r="A104" s="40" t="s">
        <v>376</v>
      </c>
      <c r="B104" s="53" t="s">
        <v>193</v>
      </c>
      <c r="C104" s="53" t="s">
        <v>203</v>
      </c>
      <c r="D104" s="45" t="s">
        <v>8</v>
      </c>
      <c r="E104" s="49"/>
      <c r="F104" s="57"/>
    </row>
    <row r="105" spans="1:6" s="18" customFormat="1" ht="25.5" hidden="1">
      <c r="A105" s="40" t="s">
        <v>208</v>
      </c>
      <c r="B105" s="53" t="s">
        <v>193</v>
      </c>
      <c r="C105" s="53" t="s">
        <v>203</v>
      </c>
      <c r="D105" s="45" t="s">
        <v>8</v>
      </c>
      <c r="E105" s="49" t="s">
        <v>438</v>
      </c>
      <c r="F105" s="57"/>
    </row>
    <row r="106" spans="1:6" s="18" customFormat="1" ht="38.25" hidden="1">
      <c r="A106" s="43" t="s">
        <v>103</v>
      </c>
      <c r="B106" s="53" t="s">
        <v>193</v>
      </c>
      <c r="C106" s="53" t="s">
        <v>203</v>
      </c>
      <c r="D106" s="45" t="s">
        <v>5</v>
      </c>
      <c r="E106" s="49"/>
      <c r="F106" s="57"/>
    </row>
    <row r="107" spans="1:6" s="18" customFormat="1" ht="12.75" hidden="1">
      <c r="A107" s="40" t="s">
        <v>439</v>
      </c>
      <c r="B107" s="53" t="s">
        <v>193</v>
      </c>
      <c r="C107" s="53" t="s">
        <v>203</v>
      </c>
      <c r="D107" s="45" t="s">
        <v>5</v>
      </c>
      <c r="E107" s="49" t="s">
        <v>438</v>
      </c>
      <c r="F107" s="57"/>
    </row>
    <row r="108" spans="1:6" s="18" customFormat="1" ht="25.5" hidden="1">
      <c r="A108" s="40" t="s">
        <v>456</v>
      </c>
      <c r="B108" s="53" t="s">
        <v>193</v>
      </c>
      <c r="C108" s="53" t="s">
        <v>203</v>
      </c>
      <c r="D108" s="45" t="s">
        <v>5</v>
      </c>
      <c r="E108" s="49" t="s">
        <v>440</v>
      </c>
      <c r="F108" s="57"/>
    </row>
    <row r="109" spans="1:6" s="19" customFormat="1" ht="12.75" hidden="1">
      <c r="A109" s="63" t="s">
        <v>232</v>
      </c>
      <c r="B109" s="51" t="s">
        <v>193</v>
      </c>
      <c r="C109" s="51" t="s">
        <v>210</v>
      </c>
      <c r="D109" s="51"/>
      <c r="E109" s="56"/>
      <c r="F109" s="60"/>
    </row>
    <row r="110" spans="1:6" s="19" customFormat="1" ht="12.75" hidden="1">
      <c r="A110" s="40" t="s">
        <v>141</v>
      </c>
      <c r="B110" s="53" t="s">
        <v>193</v>
      </c>
      <c r="C110" s="53" t="s">
        <v>210</v>
      </c>
      <c r="D110" s="53" t="s">
        <v>254</v>
      </c>
      <c r="E110" s="54"/>
      <c r="F110" s="57"/>
    </row>
    <row r="111" spans="1:6" s="19" customFormat="1" ht="24.75" customHeight="1" hidden="1">
      <c r="A111" s="40" t="s">
        <v>144</v>
      </c>
      <c r="B111" s="53" t="s">
        <v>193</v>
      </c>
      <c r="C111" s="53" t="s">
        <v>210</v>
      </c>
      <c r="D111" s="53" t="s">
        <v>206</v>
      </c>
      <c r="E111" s="54"/>
      <c r="F111" s="57"/>
    </row>
    <row r="112" spans="1:6" s="19" customFormat="1" ht="17.25" customHeight="1" hidden="1">
      <c r="A112" s="40" t="s">
        <v>11</v>
      </c>
      <c r="B112" s="53" t="s">
        <v>193</v>
      </c>
      <c r="C112" s="53" t="s">
        <v>210</v>
      </c>
      <c r="D112" s="53" t="s">
        <v>215</v>
      </c>
      <c r="E112" s="54"/>
      <c r="F112" s="57"/>
    </row>
    <row r="113" spans="1:6" s="19" customFormat="1" ht="12.75" hidden="1">
      <c r="A113" s="40" t="s">
        <v>10</v>
      </c>
      <c r="B113" s="53" t="s">
        <v>193</v>
      </c>
      <c r="C113" s="53" t="s">
        <v>210</v>
      </c>
      <c r="D113" s="53" t="s">
        <v>9</v>
      </c>
      <c r="E113" s="56"/>
      <c r="F113" s="57"/>
    </row>
    <row r="114" spans="1:6" s="18" customFormat="1" ht="12.75" hidden="1">
      <c r="A114" s="41" t="s">
        <v>7</v>
      </c>
      <c r="B114" s="53" t="s">
        <v>193</v>
      </c>
      <c r="C114" s="53" t="s">
        <v>210</v>
      </c>
      <c r="D114" s="53" t="s">
        <v>9</v>
      </c>
      <c r="E114" s="54" t="s">
        <v>6</v>
      </c>
      <c r="F114" s="57"/>
    </row>
    <row r="115" spans="1:6" s="23" customFormat="1" ht="15" hidden="1">
      <c r="A115" s="63" t="s">
        <v>224</v>
      </c>
      <c r="B115" s="51" t="s">
        <v>193</v>
      </c>
      <c r="C115" s="51" t="s">
        <v>196</v>
      </c>
      <c r="D115" s="51"/>
      <c r="E115" s="56"/>
      <c r="F115" s="60"/>
    </row>
    <row r="116" spans="1:6" s="23" customFormat="1" ht="38.25" hidden="1">
      <c r="A116" s="40" t="s">
        <v>19</v>
      </c>
      <c r="B116" s="53" t="s">
        <v>193</v>
      </c>
      <c r="C116" s="53" t="s">
        <v>196</v>
      </c>
      <c r="D116" s="53" t="s">
        <v>18</v>
      </c>
      <c r="E116" s="54"/>
      <c r="F116" s="57"/>
    </row>
    <row r="117" spans="1:6" s="23" customFormat="1" ht="63.75" hidden="1">
      <c r="A117" s="40" t="s">
        <v>20</v>
      </c>
      <c r="B117" s="53" t="s">
        <v>193</v>
      </c>
      <c r="C117" s="53" t="s">
        <v>196</v>
      </c>
      <c r="D117" s="46" t="s">
        <v>17</v>
      </c>
      <c r="E117" s="52" t="s">
        <v>246</v>
      </c>
      <c r="F117" s="57"/>
    </row>
    <row r="118" spans="1:6" s="23" customFormat="1" ht="82.5" customHeight="1" hidden="1">
      <c r="A118" s="40" t="s">
        <v>284</v>
      </c>
      <c r="B118" s="53" t="s">
        <v>193</v>
      </c>
      <c r="C118" s="53" t="s">
        <v>196</v>
      </c>
      <c r="D118" s="53" t="s">
        <v>285</v>
      </c>
      <c r="E118" s="49"/>
      <c r="F118" s="57"/>
    </row>
    <row r="119" spans="1:6" s="23" customFormat="1" ht="15" hidden="1">
      <c r="A119" s="40" t="s">
        <v>445</v>
      </c>
      <c r="B119" s="53" t="s">
        <v>193</v>
      </c>
      <c r="C119" s="53" t="s">
        <v>196</v>
      </c>
      <c r="D119" s="53" t="s">
        <v>285</v>
      </c>
      <c r="E119" s="54" t="s">
        <v>444</v>
      </c>
      <c r="F119" s="57"/>
    </row>
    <row r="120" spans="1:6" s="23" customFormat="1" ht="51" hidden="1">
      <c r="A120" s="40" t="s">
        <v>481</v>
      </c>
      <c r="B120" s="53" t="s">
        <v>193</v>
      </c>
      <c r="C120" s="53" t="s">
        <v>196</v>
      </c>
      <c r="D120" s="53" t="s">
        <v>482</v>
      </c>
      <c r="E120" s="56"/>
      <c r="F120" s="57"/>
    </row>
    <row r="121" spans="1:6" s="23" customFormat="1" ht="56.25" customHeight="1" hidden="1">
      <c r="A121" s="40" t="s">
        <v>83</v>
      </c>
      <c r="B121" s="53" t="s">
        <v>193</v>
      </c>
      <c r="C121" s="53" t="s">
        <v>196</v>
      </c>
      <c r="D121" s="53" t="s">
        <v>84</v>
      </c>
      <c r="E121" s="49"/>
      <c r="F121" s="57"/>
    </row>
    <row r="122" spans="1:6" s="23" customFormat="1" ht="25.5" hidden="1">
      <c r="A122" s="40" t="s">
        <v>456</v>
      </c>
      <c r="B122" s="53" t="s">
        <v>193</v>
      </c>
      <c r="C122" s="53" t="s">
        <v>196</v>
      </c>
      <c r="D122" s="53" t="s">
        <v>84</v>
      </c>
      <c r="E122" s="49" t="s">
        <v>440</v>
      </c>
      <c r="F122" s="57"/>
    </row>
    <row r="123" spans="1:6" s="23" customFormat="1" ht="38.25" hidden="1">
      <c r="A123" s="40" t="s">
        <v>85</v>
      </c>
      <c r="B123" s="53" t="s">
        <v>193</v>
      </c>
      <c r="C123" s="53" t="s">
        <v>196</v>
      </c>
      <c r="D123" s="53" t="s">
        <v>86</v>
      </c>
      <c r="E123" s="56"/>
      <c r="F123" s="57"/>
    </row>
    <row r="124" spans="1:6" s="23" customFormat="1" ht="51" hidden="1">
      <c r="A124" s="40" t="s">
        <v>87</v>
      </c>
      <c r="B124" s="53" t="s">
        <v>193</v>
      </c>
      <c r="C124" s="53" t="s">
        <v>196</v>
      </c>
      <c r="D124" s="53" t="s">
        <v>88</v>
      </c>
      <c r="E124" s="49"/>
      <c r="F124" s="57"/>
    </row>
    <row r="125" spans="1:6" s="23" customFormat="1" ht="25.5" hidden="1">
      <c r="A125" s="40" t="s">
        <v>442</v>
      </c>
      <c r="B125" s="53" t="s">
        <v>193</v>
      </c>
      <c r="C125" s="53" t="s">
        <v>196</v>
      </c>
      <c r="D125" s="53" t="s">
        <v>88</v>
      </c>
      <c r="E125" s="49" t="s">
        <v>440</v>
      </c>
      <c r="F125" s="57"/>
    </row>
    <row r="126" spans="1:6" s="23" customFormat="1" ht="15" hidden="1">
      <c r="A126" s="40" t="s">
        <v>141</v>
      </c>
      <c r="B126" s="53" t="s">
        <v>193</v>
      </c>
      <c r="C126" s="53" t="s">
        <v>196</v>
      </c>
      <c r="D126" s="53" t="s">
        <v>254</v>
      </c>
      <c r="E126" s="54"/>
      <c r="F126" s="57"/>
    </row>
    <row r="127" spans="1:6" s="23" customFormat="1" ht="25.5" hidden="1">
      <c r="A127" s="40" t="s">
        <v>144</v>
      </c>
      <c r="B127" s="53" t="s">
        <v>193</v>
      </c>
      <c r="C127" s="53" t="s">
        <v>196</v>
      </c>
      <c r="D127" s="53" t="s">
        <v>206</v>
      </c>
      <c r="E127" s="54"/>
      <c r="F127" s="57"/>
    </row>
    <row r="128" spans="1:6" ht="27.75" customHeight="1" hidden="1">
      <c r="A128" s="42" t="s">
        <v>262</v>
      </c>
      <c r="B128" s="53" t="s">
        <v>193</v>
      </c>
      <c r="C128" s="53" t="s">
        <v>196</v>
      </c>
      <c r="D128" s="53" t="s">
        <v>182</v>
      </c>
      <c r="E128" s="54"/>
      <c r="F128" s="57"/>
    </row>
    <row r="129" spans="1:6" ht="12.75" hidden="1">
      <c r="A129" s="40" t="s">
        <v>447</v>
      </c>
      <c r="B129" s="53" t="s">
        <v>193</v>
      </c>
      <c r="C129" s="53" t="s">
        <v>196</v>
      </c>
      <c r="D129" s="46" t="s">
        <v>182</v>
      </c>
      <c r="E129" s="49" t="s">
        <v>446</v>
      </c>
      <c r="F129" s="57"/>
    </row>
    <row r="130" spans="1:6" ht="25.5" hidden="1">
      <c r="A130" s="40" t="s">
        <v>456</v>
      </c>
      <c r="B130" s="53" t="s">
        <v>193</v>
      </c>
      <c r="C130" s="53" t="s">
        <v>196</v>
      </c>
      <c r="D130" s="46" t="s">
        <v>182</v>
      </c>
      <c r="E130" s="49" t="s">
        <v>440</v>
      </c>
      <c r="F130" s="57"/>
    </row>
    <row r="131" spans="1:6" ht="12.75" hidden="1">
      <c r="A131" s="40" t="s">
        <v>443</v>
      </c>
      <c r="B131" s="53" t="s">
        <v>193</v>
      </c>
      <c r="C131" s="53" t="s">
        <v>196</v>
      </c>
      <c r="D131" s="45" t="s">
        <v>182</v>
      </c>
      <c r="E131" s="49" t="s">
        <v>441</v>
      </c>
      <c r="F131" s="57"/>
    </row>
    <row r="132" spans="1:6" s="16" customFormat="1" ht="25.5" hidden="1">
      <c r="A132" s="43" t="s">
        <v>427</v>
      </c>
      <c r="B132" s="46" t="s">
        <v>193</v>
      </c>
      <c r="C132" s="46" t="s">
        <v>196</v>
      </c>
      <c r="D132" s="46" t="s">
        <v>399</v>
      </c>
      <c r="E132" s="52"/>
      <c r="F132" s="57"/>
    </row>
    <row r="133" spans="1:6" s="16" customFormat="1" ht="12.75" hidden="1">
      <c r="A133" s="40" t="s">
        <v>439</v>
      </c>
      <c r="B133" s="46" t="s">
        <v>193</v>
      </c>
      <c r="C133" s="53" t="s">
        <v>196</v>
      </c>
      <c r="D133" s="46" t="s">
        <v>399</v>
      </c>
      <c r="E133" s="54" t="s">
        <v>438</v>
      </c>
      <c r="F133" s="57"/>
    </row>
    <row r="134" spans="1:6" s="16" customFormat="1" ht="25.5" hidden="1">
      <c r="A134" s="40" t="s">
        <v>456</v>
      </c>
      <c r="B134" s="46" t="s">
        <v>193</v>
      </c>
      <c r="C134" s="53" t="s">
        <v>196</v>
      </c>
      <c r="D134" s="46" t="s">
        <v>399</v>
      </c>
      <c r="E134" s="54" t="s">
        <v>440</v>
      </c>
      <c r="F134" s="57"/>
    </row>
    <row r="135" spans="1:6" ht="27" customHeight="1" hidden="1">
      <c r="A135" s="43" t="s">
        <v>261</v>
      </c>
      <c r="B135" s="53" t="s">
        <v>193</v>
      </c>
      <c r="C135" s="53" t="s">
        <v>196</v>
      </c>
      <c r="D135" s="45" t="s">
        <v>215</v>
      </c>
      <c r="E135" s="49"/>
      <c r="F135" s="57"/>
    </row>
    <row r="136" spans="1:6" ht="18" customHeight="1" hidden="1">
      <c r="A136" s="40" t="s">
        <v>274</v>
      </c>
      <c r="B136" s="53" t="s">
        <v>193</v>
      </c>
      <c r="C136" s="53" t="s">
        <v>196</v>
      </c>
      <c r="D136" s="45" t="s">
        <v>273</v>
      </c>
      <c r="E136" s="49"/>
      <c r="F136" s="57"/>
    </row>
    <row r="137" spans="1:6" ht="18" customHeight="1" hidden="1">
      <c r="A137" s="40" t="s">
        <v>456</v>
      </c>
      <c r="B137" s="53" t="s">
        <v>193</v>
      </c>
      <c r="C137" s="53" t="s">
        <v>196</v>
      </c>
      <c r="D137" s="45" t="s">
        <v>273</v>
      </c>
      <c r="E137" s="49" t="s">
        <v>440</v>
      </c>
      <c r="F137" s="57"/>
    </row>
    <row r="138" spans="1:6" ht="16.5" customHeight="1" hidden="1">
      <c r="A138" s="40" t="s">
        <v>443</v>
      </c>
      <c r="B138" s="53" t="s">
        <v>193</v>
      </c>
      <c r="C138" s="53" t="s">
        <v>196</v>
      </c>
      <c r="D138" s="45" t="s">
        <v>273</v>
      </c>
      <c r="E138" s="49" t="s">
        <v>441</v>
      </c>
      <c r="F138" s="57"/>
    </row>
    <row r="139" spans="1:6" ht="16.5" customHeight="1">
      <c r="A139" s="63" t="s">
        <v>26</v>
      </c>
      <c r="B139" s="51" t="s">
        <v>198</v>
      </c>
      <c r="C139" s="51" t="s">
        <v>194</v>
      </c>
      <c r="D139" s="51"/>
      <c r="E139" s="49"/>
      <c r="F139" s="60">
        <f>F140</f>
        <v>184.29999999999998</v>
      </c>
    </row>
    <row r="140" spans="1:6" s="16" customFormat="1" ht="12.75">
      <c r="A140" s="106" t="s">
        <v>27</v>
      </c>
      <c r="B140" s="51" t="s">
        <v>198</v>
      </c>
      <c r="C140" s="51" t="s">
        <v>197</v>
      </c>
      <c r="D140" s="51"/>
      <c r="E140" s="56"/>
      <c r="F140" s="60">
        <f>F141</f>
        <v>184.29999999999998</v>
      </c>
    </row>
    <row r="141" spans="1:6" s="16" customFormat="1" ht="19.5" customHeight="1">
      <c r="A141" s="40" t="s">
        <v>141</v>
      </c>
      <c r="B141" s="53" t="s">
        <v>198</v>
      </c>
      <c r="C141" s="53" t="s">
        <v>197</v>
      </c>
      <c r="D141" s="53" t="s">
        <v>254</v>
      </c>
      <c r="E141" s="54"/>
      <c r="F141" s="57">
        <f>F142</f>
        <v>184.29999999999998</v>
      </c>
    </row>
    <row r="142" spans="1:6" ht="25.5">
      <c r="A142" s="40" t="s">
        <v>144</v>
      </c>
      <c r="B142" s="53" t="s">
        <v>198</v>
      </c>
      <c r="C142" s="53" t="s">
        <v>197</v>
      </c>
      <c r="D142" s="53" t="s">
        <v>206</v>
      </c>
      <c r="E142" s="54"/>
      <c r="F142" s="57">
        <f>F143</f>
        <v>184.29999999999998</v>
      </c>
    </row>
    <row r="143" spans="1:6" ht="34.5" customHeight="1">
      <c r="A143" s="40" t="s">
        <v>28</v>
      </c>
      <c r="B143" s="53" t="s">
        <v>198</v>
      </c>
      <c r="C143" s="53" t="s">
        <v>197</v>
      </c>
      <c r="D143" s="53" t="s">
        <v>29</v>
      </c>
      <c r="E143" s="54"/>
      <c r="F143" s="57">
        <f>F144+F145</f>
        <v>184.29999999999998</v>
      </c>
    </row>
    <row r="144" spans="1:6" ht="17.25" customHeight="1">
      <c r="A144" s="40" t="s">
        <v>439</v>
      </c>
      <c r="B144" s="53" t="s">
        <v>198</v>
      </c>
      <c r="C144" s="53" t="s">
        <v>197</v>
      </c>
      <c r="D144" s="53" t="s">
        <v>29</v>
      </c>
      <c r="E144" s="54" t="s">
        <v>438</v>
      </c>
      <c r="F144" s="57">
        <f>275.2-99.4</f>
        <v>175.79999999999998</v>
      </c>
    </row>
    <row r="145" spans="1:6" ht="27" customHeight="1">
      <c r="A145" s="40" t="s">
        <v>456</v>
      </c>
      <c r="B145" s="53" t="s">
        <v>198</v>
      </c>
      <c r="C145" s="53" t="s">
        <v>197</v>
      </c>
      <c r="D145" s="53" t="s">
        <v>29</v>
      </c>
      <c r="E145" s="72">
        <v>240</v>
      </c>
      <c r="F145" s="57">
        <f>24.3-15.8</f>
        <v>8.5</v>
      </c>
    </row>
    <row r="146" spans="1:6" ht="16.5" customHeight="1">
      <c r="A146" s="63" t="s">
        <v>251</v>
      </c>
      <c r="B146" s="51" t="s">
        <v>197</v>
      </c>
      <c r="C146" s="51" t="s">
        <v>194</v>
      </c>
      <c r="D146" s="51"/>
      <c r="E146" s="49"/>
      <c r="F146" s="60">
        <f>F147+F160</f>
        <v>673.7</v>
      </c>
    </row>
    <row r="147" spans="1:6" s="16" customFormat="1" ht="25.5">
      <c r="A147" s="106" t="s">
        <v>216</v>
      </c>
      <c r="B147" s="51" t="s">
        <v>197</v>
      </c>
      <c r="C147" s="51" t="s">
        <v>199</v>
      </c>
      <c r="D147" s="51"/>
      <c r="E147" s="56"/>
      <c r="F147" s="60">
        <f>F148+F155</f>
        <v>373.7</v>
      </c>
    </row>
    <row r="148" spans="1:6" s="16" customFormat="1" ht="23.25" customHeight="1">
      <c r="A148" s="40" t="s">
        <v>141</v>
      </c>
      <c r="B148" s="53" t="s">
        <v>197</v>
      </c>
      <c r="C148" s="53" t="s">
        <v>199</v>
      </c>
      <c r="D148" s="53" t="s">
        <v>254</v>
      </c>
      <c r="E148" s="54"/>
      <c r="F148" s="57">
        <f>F149</f>
        <v>300</v>
      </c>
    </row>
    <row r="149" spans="1:6" ht="25.5">
      <c r="A149" s="40" t="s">
        <v>144</v>
      </c>
      <c r="B149" s="53" t="s">
        <v>197</v>
      </c>
      <c r="C149" s="53" t="s">
        <v>199</v>
      </c>
      <c r="D149" s="53" t="s">
        <v>206</v>
      </c>
      <c r="E149" s="54"/>
      <c r="F149" s="57">
        <f>F152+F150</f>
        <v>300</v>
      </c>
    </row>
    <row r="150" spans="1:6" ht="66" customHeight="1">
      <c r="A150" s="40" t="s">
        <v>57</v>
      </c>
      <c r="B150" s="53" t="s">
        <v>197</v>
      </c>
      <c r="C150" s="53" t="s">
        <v>199</v>
      </c>
      <c r="D150" s="53" t="s">
        <v>58</v>
      </c>
      <c r="E150" s="54"/>
      <c r="F150" s="57">
        <f>F151</f>
        <v>100</v>
      </c>
    </row>
    <row r="151" spans="1:6" ht="16.5" customHeight="1">
      <c r="A151" s="40" t="s">
        <v>55</v>
      </c>
      <c r="B151" s="53" t="s">
        <v>197</v>
      </c>
      <c r="C151" s="53" t="s">
        <v>199</v>
      </c>
      <c r="D151" s="53" t="s">
        <v>58</v>
      </c>
      <c r="E151" s="54" t="s">
        <v>140</v>
      </c>
      <c r="F151" s="57">
        <v>100</v>
      </c>
    </row>
    <row r="152" spans="1:6" ht="24.75" customHeight="1">
      <c r="A152" s="40" t="s">
        <v>11</v>
      </c>
      <c r="B152" s="53" t="s">
        <v>197</v>
      </c>
      <c r="C152" s="53" t="s">
        <v>199</v>
      </c>
      <c r="D152" s="53" t="s">
        <v>215</v>
      </c>
      <c r="E152" s="54"/>
      <c r="F152" s="57">
        <f>F153</f>
        <v>200</v>
      </c>
    </row>
    <row r="153" spans="1:6" ht="30" customHeight="1">
      <c r="A153" s="40" t="s">
        <v>13</v>
      </c>
      <c r="B153" s="53" t="s">
        <v>197</v>
      </c>
      <c r="C153" s="53" t="s">
        <v>199</v>
      </c>
      <c r="D153" s="53" t="s">
        <v>12</v>
      </c>
      <c r="E153" s="54"/>
      <c r="F153" s="57">
        <f>F154</f>
        <v>200</v>
      </c>
    </row>
    <row r="154" spans="1:6" ht="27" customHeight="1">
      <c r="A154" s="40" t="s">
        <v>390</v>
      </c>
      <c r="B154" s="53" t="s">
        <v>197</v>
      </c>
      <c r="C154" s="53" t="s">
        <v>199</v>
      </c>
      <c r="D154" s="53" t="s">
        <v>12</v>
      </c>
      <c r="E154" s="72">
        <v>240</v>
      </c>
      <c r="F154" s="57">
        <f>100+100</f>
        <v>200</v>
      </c>
    </row>
    <row r="155" spans="1:6" ht="69.75" customHeight="1">
      <c r="A155" s="40" t="s">
        <v>107</v>
      </c>
      <c r="B155" s="53" t="s">
        <v>197</v>
      </c>
      <c r="C155" s="53" t="s">
        <v>199</v>
      </c>
      <c r="D155" s="53" t="s">
        <v>108</v>
      </c>
      <c r="E155" s="54"/>
      <c r="F155" s="57">
        <f>F156+F158</f>
        <v>73.7</v>
      </c>
    </row>
    <row r="156" spans="1:6" ht="80.25" customHeight="1">
      <c r="A156" s="40" t="s">
        <v>292</v>
      </c>
      <c r="B156" s="53" t="s">
        <v>197</v>
      </c>
      <c r="C156" s="53" t="s">
        <v>199</v>
      </c>
      <c r="D156" s="53" t="s">
        <v>293</v>
      </c>
      <c r="E156" s="72"/>
      <c r="F156" s="57">
        <f>F157</f>
        <v>67</v>
      </c>
    </row>
    <row r="157" spans="1:6" ht="28.5" customHeight="1">
      <c r="A157" s="40" t="s">
        <v>456</v>
      </c>
      <c r="B157" s="53" t="s">
        <v>197</v>
      </c>
      <c r="C157" s="53" t="s">
        <v>199</v>
      </c>
      <c r="D157" s="53" t="s">
        <v>293</v>
      </c>
      <c r="E157" s="72">
        <v>240</v>
      </c>
      <c r="F157" s="57">
        <v>67</v>
      </c>
    </row>
    <row r="158" spans="1:6" ht="80.25" customHeight="1">
      <c r="A158" s="40" t="s">
        <v>169</v>
      </c>
      <c r="B158" s="53" t="s">
        <v>197</v>
      </c>
      <c r="C158" s="53" t="s">
        <v>199</v>
      </c>
      <c r="D158" s="53" t="s">
        <v>110</v>
      </c>
      <c r="E158" s="72"/>
      <c r="F158" s="57">
        <f>F159</f>
        <v>6.7</v>
      </c>
    </row>
    <row r="159" spans="1:6" ht="28.5" customHeight="1">
      <c r="A159" s="40" t="s">
        <v>456</v>
      </c>
      <c r="B159" s="53" t="s">
        <v>197</v>
      </c>
      <c r="C159" s="53" t="s">
        <v>199</v>
      </c>
      <c r="D159" s="53" t="s">
        <v>110</v>
      </c>
      <c r="E159" s="72">
        <v>240</v>
      </c>
      <c r="F159" s="57">
        <f>3.5+3.2</f>
        <v>6.7</v>
      </c>
    </row>
    <row r="160" spans="1:6" s="16" customFormat="1" ht="12.75">
      <c r="A160" s="106" t="s">
        <v>30</v>
      </c>
      <c r="B160" s="51" t="s">
        <v>197</v>
      </c>
      <c r="C160" s="51" t="s">
        <v>204</v>
      </c>
      <c r="D160" s="51"/>
      <c r="E160" s="56"/>
      <c r="F160" s="60">
        <f>F161</f>
        <v>300</v>
      </c>
    </row>
    <row r="161" spans="1:6" s="16" customFormat="1" ht="90" customHeight="1">
      <c r="A161" s="106" t="s">
        <v>31</v>
      </c>
      <c r="B161" s="51" t="s">
        <v>197</v>
      </c>
      <c r="C161" s="51" t="s">
        <v>204</v>
      </c>
      <c r="D161" s="51" t="s">
        <v>96</v>
      </c>
      <c r="E161" s="56"/>
      <c r="F161" s="60">
        <f>F162</f>
        <v>300</v>
      </c>
    </row>
    <row r="162" spans="1:6" ht="99.75" customHeight="1">
      <c r="A162" s="40" t="s">
        <v>32</v>
      </c>
      <c r="B162" s="53" t="s">
        <v>197</v>
      </c>
      <c r="C162" s="53" t="s">
        <v>204</v>
      </c>
      <c r="D162" s="53" t="s">
        <v>71</v>
      </c>
      <c r="E162" s="54"/>
      <c r="F162" s="57">
        <f>F163</f>
        <v>300</v>
      </c>
    </row>
    <row r="163" spans="1:6" ht="33.75" customHeight="1">
      <c r="A163" s="40" t="s">
        <v>456</v>
      </c>
      <c r="B163" s="53" t="s">
        <v>197</v>
      </c>
      <c r="C163" s="53" t="s">
        <v>204</v>
      </c>
      <c r="D163" s="53" t="s">
        <v>71</v>
      </c>
      <c r="E163" s="54" t="s">
        <v>440</v>
      </c>
      <c r="F163" s="57">
        <v>300</v>
      </c>
    </row>
    <row r="164" spans="1:6" ht="25.5" hidden="1">
      <c r="A164" s="40" t="s">
        <v>13</v>
      </c>
      <c r="B164" s="53" t="s">
        <v>197</v>
      </c>
      <c r="C164" s="53" t="s">
        <v>199</v>
      </c>
      <c r="D164" s="53" t="s">
        <v>12</v>
      </c>
      <c r="E164" s="54"/>
      <c r="F164" s="57"/>
    </row>
    <row r="165" spans="1:6" ht="12.75" hidden="1">
      <c r="A165" s="41" t="s">
        <v>456</v>
      </c>
      <c r="B165" s="53" t="s">
        <v>197</v>
      </c>
      <c r="C165" s="53" t="s">
        <v>199</v>
      </c>
      <c r="D165" s="53" t="s">
        <v>12</v>
      </c>
      <c r="E165" s="72">
        <v>244</v>
      </c>
      <c r="F165" s="57"/>
    </row>
    <row r="166" spans="1:6" s="18" customFormat="1" ht="12.75">
      <c r="A166" s="106" t="s">
        <v>252</v>
      </c>
      <c r="B166" s="51" t="s">
        <v>195</v>
      </c>
      <c r="C166" s="51" t="s">
        <v>194</v>
      </c>
      <c r="D166" s="51"/>
      <c r="E166" s="56"/>
      <c r="F166" s="60">
        <f>F184+F198</f>
        <v>3641.1</v>
      </c>
    </row>
    <row r="167" spans="1:6" s="19" customFormat="1" ht="12.75" hidden="1">
      <c r="A167" s="108" t="s">
        <v>253</v>
      </c>
      <c r="B167" s="51" t="s">
        <v>195</v>
      </c>
      <c r="C167" s="51" t="s">
        <v>201</v>
      </c>
      <c r="D167" s="51"/>
      <c r="E167" s="56"/>
      <c r="F167" s="60"/>
    </row>
    <row r="168" spans="1:6" s="19" customFormat="1" ht="31.5" customHeight="1" hidden="1">
      <c r="A168" s="40" t="s">
        <v>97</v>
      </c>
      <c r="B168" s="53" t="s">
        <v>195</v>
      </c>
      <c r="C168" s="53" t="s">
        <v>201</v>
      </c>
      <c r="D168" s="53" t="s">
        <v>98</v>
      </c>
      <c r="E168" s="56"/>
      <c r="F168" s="57"/>
    </row>
    <row r="169" spans="1:6" s="18" customFormat="1" ht="51" hidden="1">
      <c r="A169" s="40" t="s">
        <v>99</v>
      </c>
      <c r="B169" s="53" t="s">
        <v>195</v>
      </c>
      <c r="C169" s="53" t="s">
        <v>201</v>
      </c>
      <c r="D169" s="53" t="s">
        <v>98</v>
      </c>
      <c r="E169" s="49"/>
      <c r="F169" s="57"/>
    </row>
    <row r="170" spans="1:6" s="18" customFormat="1" ht="25.5" hidden="1">
      <c r="A170" s="40" t="s">
        <v>100</v>
      </c>
      <c r="B170" s="53" t="s">
        <v>195</v>
      </c>
      <c r="C170" s="53" t="s">
        <v>201</v>
      </c>
      <c r="D170" s="53" t="s">
        <v>101</v>
      </c>
      <c r="E170" s="49" t="s">
        <v>184</v>
      </c>
      <c r="F170" s="57"/>
    </row>
    <row r="171" spans="1:6" s="18" customFormat="1" ht="12.75" hidden="1">
      <c r="A171" s="40" t="s">
        <v>141</v>
      </c>
      <c r="B171" s="53" t="s">
        <v>195</v>
      </c>
      <c r="C171" s="53" t="s">
        <v>201</v>
      </c>
      <c r="D171" s="53" t="s">
        <v>254</v>
      </c>
      <c r="E171" s="49"/>
      <c r="F171" s="57"/>
    </row>
    <row r="172" spans="1:6" s="18" customFormat="1" ht="25.5" hidden="1">
      <c r="A172" s="40" t="s">
        <v>144</v>
      </c>
      <c r="B172" s="53" t="s">
        <v>195</v>
      </c>
      <c r="C172" s="53" t="s">
        <v>201</v>
      </c>
      <c r="D172" s="53" t="s">
        <v>206</v>
      </c>
      <c r="E172" s="49"/>
      <c r="F172" s="57"/>
    </row>
    <row r="173" spans="1:6" s="18" customFormat="1" ht="29.25" customHeight="1" hidden="1">
      <c r="A173" s="67" t="s">
        <v>425</v>
      </c>
      <c r="B173" s="53" t="s">
        <v>195</v>
      </c>
      <c r="C173" s="53" t="s">
        <v>201</v>
      </c>
      <c r="D173" s="53" t="s">
        <v>104</v>
      </c>
      <c r="E173" s="49"/>
      <c r="F173" s="57"/>
    </row>
    <row r="174" spans="1:6" s="18" customFormat="1" ht="25.5" hidden="1">
      <c r="A174" s="67" t="s">
        <v>256</v>
      </c>
      <c r="B174" s="53" t="s">
        <v>195</v>
      </c>
      <c r="C174" s="53" t="s">
        <v>201</v>
      </c>
      <c r="D174" s="53" t="s">
        <v>242</v>
      </c>
      <c r="E174" s="54"/>
      <c r="F174" s="57"/>
    </row>
    <row r="175" spans="1:6" s="18" customFormat="1" ht="25.5" hidden="1">
      <c r="A175" s="40" t="s">
        <v>185</v>
      </c>
      <c r="B175" s="53" t="s">
        <v>195</v>
      </c>
      <c r="C175" s="53" t="s">
        <v>201</v>
      </c>
      <c r="D175" s="53" t="s">
        <v>242</v>
      </c>
      <c r="E175" s="54" t="s">
        <v>184</v>
      </c>
      <c r="F175" s="57"/>
    </row>
    <row r="176" spans="1:6" s="18" customFormat="1" ht="12.75" hidden="1">
      <c r="A176" s="106" t="s">
        <v>428</v>
      </c>
      <c r="B176" s="51" t="s">
        <v>195</v>
      </c>
      <c r="C176" s="51" t="s">
        <v>211</v>
      </c>
      <c r="D176" s="51"/>
      <c r="E176" s="56"/>
      <c r="F176" s="60"/>
    </row>
    <row r="177" spans="1:7" s="18" customFormat="1" ht="40.5" customHeight="1" hidden="1">
      <c r="A177" s="40" t="s">
        <v>363</v>
      </c>
      <c r="B177" s="53" t="s">
        <v>195</v>
      </c>
      <c r="C177" s="53" t="s">
        <v>211</v>
      </c>
      <c r="D177" s="53" t="s">
        <v>96</v>
      </c>
      <c r="E177" s="56"/>
      <c r="F177" s="57"/>
      <c r="G177" s="71">
        <f>G178+G180+G182</f>
        <v>0</v>
      </c>
    </row>
    <row r="178" spans="1:6" s="18" customFormat="1" ht="51" hidden="1">
      <c r="A178" s="40" t="s">
        <v>165</v>
      </c>
      <c r="B178" s="53" t="s">
        <v>195</v>
      </c>
      <c r="C178" s="53" t="s">
        <v>211</v>
      </c>
      <c r="D178" s="53" t="s">
        <v>421</v>
      </c>
      <c r="E178" s="54"/>
      <c r="F178" s="57"/>
    </row>
    <row r="179" spans="1:6" s="18" customFormat="1" ht="25.5" hidden="1">
      <c r="A179" s="40" t="s">
        <v>449</v>
      </c>
      <c r="B179" s="53" t="s">
        <v>195</v>
      </c>
      <c r="C179" s="53" t="s">
        <v>211</v>
      </c>
      <c r="D179" s="53" t="s">
        <v>421</v>
      </c>
      <c r="E179" s="54" t="s">
        <v>448</v>
      </c>
      <c r="F179" s="57"/>
    </row>
    <row r="180" spans="1:6" s="18" customFormat="1" ht="38.25" hidden="1">
      <c r="A180" s="40" t="s">
        <v>429</v>
      </c>
      <c r="B180" s="53" t="s">
        <v>195</v>
      </c>
      <c r="C180" s="53" t="s">
        <v>211</v>
      </c>
      <c r="D180" s="53" t="s">
        <v>422</v>
      </c>
      <c r="E180" s="54"/>
      <c r="F180" s="57"/>
    </row>
    <row r="181" spans="1:6" s="18" customFormat="1" ht="25.5" hidden="1">
      <c r="A181" s="40" t="s">
        <v>449</v>
      </c>
      <c r="B181" s="53" t="s">
        <v>195</v>
      </c>
      <c r="C181" s="53" t="s">
        <v>211</v>
      </c>
      <c r="D181" s="53" t="s">
        <v>422</v>
      </c>
      <c r="E181" s="54" t="s">
        <v>448</v>
      </c>
      <c r="F181" s="57"/>
    </row>
    <row r="182" spans="1:6" s="18" customFormat="1" ht="51" hidden="1">
      <c r="A182" s="40" t="s">
        <v>435</v>
      </c>
      <c r="B182" s="53" t="s">
        <v>195</v>
      </c>
      <c r="C182" s="53" t="s">
        <v>211</v>
      </c>
      <c r="D182" s="53" t="s">
        <v>423</v>
      </c>
      <c r="E182" s="54"/>
      <c r="F182" s="57"/>
    </row>
    <row r="183" spans="1:6" s="18" customFormat="1" ht="25.5" hidden="1">
      <c r="A183" s="40" t="s">
        <v>449</v>
      </c>
      <c r="B183" s="53" t="s">
        <v>195</v>
      </c>
      <c r="C183" s="53" t="s">
        <v>211</v>
      </c>
      <c r="D183" s="53" t="s">
        <v>423</v>
      </c>
      <c r="E183" s="54" t="s">
        <v>448</v>
      </c>
      <c r="F183" s="57"/>
    </row>
    <row r="184" spans="1:6" s="20" customFormat="1" ht="17.25" customHeight="1">
      <c r="A184" s="63" t="s">
        <v>192</v>
      </c>
      <c r="B184" s="51" t="s">
        <v>195</v>
      </c>
      <c r="C184" s="51" t="s">
        <v>199</v>
      </c>
      <c r="D184" s="51"/>
      <c r="E184" s="56"/>
      <c r="F184" s="60">
        <f>F185+F193</f>
        <v>2641.1</v>
      </c>
    </row>
    <row r="185" spans="1:6" s="20" customFormat="1" ht="63.75" customHeight="1">
      <c r="A185" s="106" t="s">
        <v>281</v>
      </c>
      <c r="B185" s="51" t="s">
        <v>195</v>
      </c>
      <c r="C185" s="51" t="s">
        <v>199</v>
      </c>
      <c r="D185" s="51" t="s">
        <v>86</v>
      </c>
      <c r="E185" s="56"/>
      <c r="F185" s="60">
        <f>F186+F188+F190+F192</f>
        <v>2150</v>
      </c>
    </row>
    <row r="186" spans="1:6" s="20" customFormat="1" ht="84" customHeight="1">
      <c r="A186" s="40" t="s">
        <v>282</v>
      </c>
      <c r="B186" s="53" t="s">
        <v>195</v>
      </c>
      <c r="C186" s="53" t="s">
        <v>199</v>
      </c>
      <c r="D186" s="53" t="s">
        <v>72</v>
      </c>
      <c r="E186" s="49"/>
      <c r="F186" s="57">
        <f>F187</f>
        <v>2050</v>
      </c>
    </row>
    <row r="187" spans="1:6" s="20" customFormat="1" ht="35.25" customHeight="1">
      <c r="A187" s="40" t="s">
        <v>456</v>
      </c>
      <c r="B187" s="53" t="s">
        <v>195</v>
      </c>
      <c r="C187" s="53" t="s">
        <v>199</v>
      </c>
      <c r="D187" s="53" t="s">
        <v>72</v>
      </c>
      <c r="E187" s="49" t="s">
        <v>440</v>
      </c>
      <c r="F187" s="57">
        <f>1200+500+350</f>
        <v>2050</v>
      </c>
    </row>
    <row r="188" spans="1:6" s="20" customFormat="1" ht="102.75" customHeight="1">
      <c r="A188" s="40" t="s">
        <v>51</v>
      </c>
      <c r="B188" s="53" t="s">
        <v>195</v>
      </c>
      <c r="C188" s="53" t="s">
        <v>199</v>
      </c>
      <c r="D188" s="53" t="s">
        <v>50</v>
      </c>
      <c r="E188" s="49"/>
      <c r="F188" s="57">
        <f>F189</f>
        <v>50</v>
      </c>
    </row>
    <row r="189" spans="1:6" s="20" customFormat="1" ht="37.5" customHeight="1">
      <c r="A189" s="40" t="s">
        <v>456</v>
      </c>
      <c r="B189" s="53" t="s">
        <v>195</v>
      </c>
      <c r="C189" s="53" t="s">
        <v>199</v>
      </c>
      <c r="D189" s="53" t="s">
        <v>50</v>
      </c>
      <c r="E189" s="49" t="s">
        <v>440</v>
      </c>
      <c r="F189" s="57">
        <v>50</v>
      </c>
    </row>
    <row r="190" spans="1:6" s="20" customFormat="1" ht="96.75" customHeight="1">
      <c r="A190" s="40" t="s">
        <v>48</v>
      </c>
      <c r="B190" s="53" t="s">
        <v>195</v>
      </c>
      <c r="C190" s="53" t="s">
        <v>199</v>
      </c>
      <c r="D190" s="53" t="s">
        <v>49</v>
      </c>
      <c r="E190" s="49"/>
      <c r="F190" s="57">
        <f>F191</f>
        <v>50</v>
      </c>
    </row>
    <row r="191" spans="1:6" s="20" customFormat="1" ht="33.75" customHeight="1">
      <c r="A191" s="40" t="s">
        <v>456</v>
      </c>
      <c r="B191" s="53" t="s">
        <v>195</v>
      </c>
      <c r="C191" s="53" t="s">
        <v>199</v>
      </c>
      <c r="D191" s="53" t="s">
        <v>49</v>
      </c>
      <c r="E191" s="49" t="s">
        <v>440</v>
      </c>
      <c r="F191" s="57">
        <v>50</v>
      </c>
    </row>
    <row r="192" spans="1:6" s="20" customFormat="1" ht="110.25" customHeight="1" hidden="1">
      <c r="A192" s="40" t="s">
        <v>161</v>
      </c>
      <c r="B192" s="53" t="s">
        <v>195</v>
      </c>
      <c r="C192" s="53" t="s">
        <v>199</v>
      </c>
      <c r="D192" s="53" t="s">
        <v>162</v>
      </c>
      <c r="E192" s="49"/>
      <c r="F192" s="57"/>
    </row>
    <row r="193" spans="1:6" ht="72.75" customHeight="1">
      <c r="A193" s="40" t="s">
        <v>170</v>
      </c>
      <c r="B193" s="53" t="s">
        <v>195</v>
      </c>
      <c r="C193" s="53" t="s">
        <v>199</v>
      </c>
      <c r="D193" s="53" t="s">
        <v>108</v>
      </c>
      <c r="E193" s="54"/>
      <c r="F193" s="57">
        <f>F194+F196</f>
        <v>491.1</v>
      </c>
    </row>
    <row r="194" spans="1:6" ht="84.75" customHeight="1">
      <c r="A194" s="40" t="s">
        <v>292</v>
      </c>
      <c r="B194" s="53" t="s">
        <v>195</v>
      </c>
      <c r="C194" s="53" t="s">
        <v>199</v>
      </c>
      <c r="D194" s="53" t="s">
        <v>293</v>
      </c>
      <c r="E194" s="72"/>
      <c r="F194" s="57">
        <f>F195</f>
        <v>446.5</v>
      </c>
    </row>
    <row r="195" spans="1:6" s="20" customFormat="1" ht="34.5" customHeight="1">
      <c r="A195" s="40" t="s">
        <v>456</v>
      </c>
      <c r="B195" s="53" t="s">
        <v>195</v>
      </c>
      <c r="C195" s="53" t="s">
        <v>199</v>
      </c>
      <c r="D195" s="53" t="s">
        <v>293</v>
      </c>
      <c r="E195" s="49" t="s">
        <v>440</v>
      </c>
      <c r="F195" s="57">
        <v>446.5</v>
      </c>
    </row>
    <row r="196" spans="1:6" ht="84.75" customHeight="1">
      <c r="A196" s="40" t="s">
        <v>169</v>
      </c>
      <c r="B196" s="53" t="s">
        <v>195</v>
      </c>
      <c r="C196" s="53" t="s">
        <v>199</v>
      </c>
      <c r="D196" s="53" t="s">
        <v>110</v>
      </c>
      <c r="E196" s="72"/>
      <c r="F196" s="57">
        <f>F197</f>
        <v>44.6</v>
      </c>
    </row>
    <row r="197" spans="1:6" s="20" customFormat="1" ht="34.5" customHeight="1">
      <c r="A197" s="40" t="s">
        <v>456</v>
      </c>
      <c r="B197" s="53" t="s">
        <v>195</v>
      </c>
      <c r="C197" s="53" t="s">
        <v>199</v>
      </c>
      <c r="D197" s="53" t="s">
        <v>110</v>
      </c>
      <c r="E197" s="49" t="s">
        <v>440</v>
      </c>
      <c r="F197" s="57">
        <f>22+22.6</f>
        <v>44.6</v>
      </c>
    </row>
    <row r="198" spans="1:6" s="18" customFormat="1" ht="12.75">
      <c r="A198" s="63" t="s">
        <v>217</v>
      </c>
      <c r="B198" s="51" t="s">
        <v>195</v>
      </c>
      <c r="C198" s="51" t="s">
        <v>202</v>
      </c>
      <c r="D198" s="51"/>
      <c r="E198" s="56"/>
      <c r="F198" s="60">
        <f>F204</f>
        <v>1000</v>
      </c>
    </row>
    <row r="199" spans="1:6" s="18" customFormat="1" ht="38.25" hidden="1">
      <c r="A199" s="40" t="s">
        <v>89</v>
      </c>
      <c r="B199" s="46" t="s">
        <v>195</v>
      </c>
      <c r="C199" s="46" t="s">
        <v>202</v>
      </c>
      <c r="D199" s="53" t="s">
        <v>90</v>
      </c>
      <c r="E199" s="54"/>
      <c r="F199" s="57"/>
    </row>
    <row r="200" spans="1:6" s="18" customFormat="1" ht="63.75" hidden="1">
      <c r="A200" s="40" t="s">
        <v>91</v>
      </c>
      <c r="B200" s="46" t="s">
        <v>195</v>
      </c>
      <c r="C200" s="46" t="s">
        <v>202</v>
      </c>
      <c r="D200" s="53" t="s">
        <v>92</v>
      </c>
      <c r="E200" s="49"/>
      <c r="F200" s="57"/>
    </row>
    <row r="201" spans="1:6" s="20" customFormat="1" ht="25.5" hidden="1">
      <c r="A201" s="40" t="s">
        <v>93</v>
      </c>
      <c r="B201" s="46" t="s">
        <v>195</v>
      </c>
      <c r="C201" s="46" t="s">
        <v>202</v>
      </c>
      <c r="D201" s="53" t="s">
        <v>92</v>
      </c>
      <c r="E201" s="49" t="s">
        <v>205</v>
      </c>
      <c r="F201" s="57"/>
    </row>
    <row r="202" spans="1:6" s="20" customFormat="1" ht="51" hidden="1">
      <c r="A202" s="40" t="s">
        <v>94</v>
      </c>
      <c r="B202" s="46" t="s">
        <v>195</v>
      </c>
      <c r="C202" s="46" t="s">
        <v>202</v>
      </c>
      <c r="D202" s="53" t="s">
        <v>95</v>
      </c>
      <c r="E202" s="49"/>
      <c r="F202" s="57"/>
    </row>
    <row r="203" spans="1:6" s="20" customFormat="1" ht="25.5" hidden="1">
      <c r="A203" s="40" t="s">
        <v>185</v>
      </c>
      <c r="B203" s="46" t="s">
        <v>195</v>
      </c>
      <c r="C203" s="46" t="s">
        <v>202</v>
      </c>
      <c r="D203" s="53" t="s">
        <v>95</v>
      </c>
      <c r="E203" s="49" t="s">
        <v>184</v>
      </c>
      <c r="F203" s="57"/>
    </row>
    <row r="204" spans="1:6" s="20" customFormat="1" ht="18" customHeight="1">
      <c r="A204" s="40" t="s">
        <v>141</v>
      </c>
      <c r="B204" s="46" t="s">
        <v>195</v>
      </c>
      <c r="C204" s="46" t="s">
        <v>202</v>
      </c>
      <c r="D204" s="53" t="s">
        <v>254</v>
      </c>
      <c r="E204" s="49"/>
      <c r="F204" s="57">
        <f>F205</f>
        <v>1000</v>
      </c>
    </row>
    <row r="205" spans="1:6" s="20" customFormat="1" ht="30.75" customHeight="1">
      <c r="A205" s="40" t="s">
        <v>144</v>
      </c>
      <c r="B205" s="46" t="s">
        <v>195</v>
      </c>
      <c r="C205" s="46" t="s">
        <v>202</v>
      </c>
      <c r="D205" s="53" t="s">
        <v>206</v>
      </c>
      <c r="E205" s="49"/>
      <c r="F205" s="57">
        <f>F206</f>
        <v>1000</v>
      </c>
    </row>
    <row r="206" spans="1:6" s="20" customFormat="1" ht="23.25" customHeight="1">
      <c r="A206" s="40" t="s">
        <v>11</v>
      </c>
      <c r="B206" s="46" t="s">
        <v>195</v>
      </c>
      <c r="C206" s="46" t="s">
        <v>202</v>
      </c>
      <c r="D206" s="53" t="s">
        <v>215</v>
      </c>
      <c r="E206" s="49"/>
      <c r="F206" s="57">
        <f>F207</f>
        <v>1000</v>
      </c>
    </row>
    <row r="207" spans="1:6" s="20" customFormat="1" ht="29.25" customHeight="1">
      <c r="A207" s="40" t="s">
        <v>52</v>
      </c>
      <c r="B207" s="46" t="s">
        <v>195</v>
      </c>
      <c r="C207" s="46" t="s">
        <v>202</v>
      </c>
      <c r="D207" s="46" t="s">
        <v>14</v>
      </c>
      <c r="E207" s="54"/>
      <c r="F207" s="57">
        <f>F208</f>
        <v>1000</v>
      </c>
    </row>
    <row r="208" spans="1:6" s="20" customFormat="1" ht="24" customHeight="1">
      <c r="A208" s="40" t="s">
        <v>456</v>
      </c>
      <c r="B208" s="46" t="s">
        <v>195</v>
      </c>
      <c r="C208" s="46" t="s">
        <v>202</v>
      </c>
      <c r="D208" s="46" t="s">
        <v>14</v>
      </c>
      <c r="E208" s="54" t="s">
        <v>440</v>
      </c>
      <c r="F208" s="57">
        <f>100+60+840</f>
        <v>1000</v>
      </c>
    </row>
    <row r="209" spans="1:6" s="24" customFormat="1" ht="18" customHeight="1">
      <c r="A209" s="107" t="s">
        <v>225</v>
      </c>
      <c r="B209" s="51" t="s">
        <v>201</v>
      </c>
      <c r="C209" s="51" t="s">
        <v>194</v>
      </c>
      <c r="D209" s="51"/>
      <c r="E209" s="56"/>
      <c r="F209" s="60">
        <f>F210+F374+F385</f>
        <v>9896.4</v>
      </c>
    </row>
    <row r="210" spans="1:6" s="16" customFormat="1" ht="21.75" customHeight="1">
      <c r="A210" s="107" t="s">
        <v>226</v>
      </c>
      <c r="B210" s="51" t="s">
        <v>201</v>
      </c>
      <c r="C210" s="51" t="s">
        <v>193</v>
      </c>
      <c r="D210" s="51"/>
      <c r="E210" s="56"/>
      <c r="F210" s="60">
        <f>F211+F369</f>
        <v>7095.9</v>
      </c>
    </row>
    <row r="211" spans="1:6" s="16" customFormat="1" ht="72" customHeight="1">
      <c r="A211" s="106" t="s">
        <v>111</v>
      </c>
      <c r="B211" s="51" t="s">
        <v>201</v>
      </c>
      <c r="C211" s="51" t="s">
        <v>193</v>
      </c>
      <c r="D211" s="51" t="s">
        <v>482</v>
      </c>
      <c r="E211" s="56"/>
      <c r="F211" s="60">
        <f>F212+F226+F221</f>
        <v>7065.9</v>
      </c>
    </row>
    <row r="212" spans="1:6" s="16" customFormat="1" ht="89.25">
      <c r="A212" s="40" t="s">
        <v>115</v>
      </c>
      <c r="B212" s="53" t="s">
        <v>201</v>
      </c>
      <c r="C212" s="53" t="s">
        <v>193</v>
      </c>
      <c r="D212" s="53" t="s">
        <v>112</v>
      </c>
      <c r="E212" s="54"/>
      <c r="F212" s="57">
        <f>F213+F217</f>
        <v>4444.799999999999</v>
      </c>
    </row>
    <row r="213" spans="1:6" ht="94.5" customHeight="1">
      <c r="A213" s="40" t="s">
        <v>299</v>
      </c>
      <c r="B213" s="53" t="s">
        <v>201</v>
      </c>
      <c r="C213" s="53" t="s">
        <v>193</v>
      </c>
      <c r="D213" s="53" t="s">
        <v>298</v>
      </c>
      <c r="E213" s="54"/>
      <c r="F213" s="57">
        <f>F216</f>
        <v>2538.2</v>
      </c>
    </row>
    <row r="214" spans="1:6" ht="15.75" hidden="1">
      <c r="A214" s="40" t="s">
        <v>274</v>
      </c>
      <c r="B214" s="53" t="s">
        <v>201</v>
      </c>
      <c r="C214" s="53" t="s">
        <v>193</v>
      </c>
      <c r="D214" s="53" t="s">
        <v>273</v>
      </c>
      <c r="E214" s="55"/>
      <c r="F214" s="57"/>
    </row>
    <row r="215" spans="1:6" ht="33" customHeight="1" hidden="1">
      <c r="A215" s="40" t="s">
        <v>456</v>
      </c>
      <c r="B215" s="53" t="s">
        <v>201</v>
      </c>
      <c r="C215" s="53" t="s">
        <v>193</v>
      </c>
      <c r="D215" s="53" t="s">
        <v>114</v>
      </c>
      <c r="E215" s="54" t="s">
        <v>440</v>
      </c>
      <c r="F215" s="57">
        <f>2559-2559</f>
        <v>0</v>
      </c>
    </row>
    <row r="216" spans="1:6" ht="33" customHeight="1">
      <c r="A216" s="40" t="s">
        <v>296</v>
      </c>
      <c r="B216" s="53" t="s">
        <v>201</v>
      </c>
      <c r="C216" s="53" t="s">
        <v>193</v>
      </c>
      <c r="D216" s="53" t="s">
        <v>298</v>
      </c>
      <c r="E216" s="54" t="s">
        <v>297</v>
      </c>
      <c r="F216" s="57">
        <v>2538.2</v>
      </c>
    </row>
    <row r="217" spans="1:6" ht="94.5" customHeight="1">
      <c r="A217" s="40" t="s">
        <v>113</v>
      </c>
      <c r="B217" s="53" t="s">
        <v>201</v>
      </c>
      <c r="C217" s="53" t="s">
        <v>193</v>
      </c>
      <c r="D217" s="53" t="s">
        <v>114</v>
      </c>
      <c r="E217" s="54"/>
      <c r="F217" s="57">
        <f>F220</f>
        <v>1906.6</v>
      </c>
    </row>
    <row r="218" spans="1:6" ht="15.75" hidden="1">
      <c r="A218" s="40" t="s">
        <v>274</v>
      </c>
      <c r="B218" s="53" t="s">
        <v>201</v>
      </c>
      <c r="C218" s="53" t="s">
        <v>193</v>
      </c>
      <c r="D218" s="53" t="s">
        <v>273</v>
      </c>
      <c r="E218" s="55"/>
      <c r="F218" s="57"/>
    </row>
    <row r="219" spans="1:6" ht="33" customHeight="1" hidden="1">
      <c r="A219" s="40" t="s">
        <v>456</v>
      </c>
      <c r="B219" s="53" t="s">
        <v>201</v>
      </c>
      <c r="C219" s="53" t="s">
        <v>193</v>
      </c>
      <c r="D219" s="53" t="s">
        <v>114</v>
      </c>
      <c r="E219" s="54" t="s">
        <v>440</v>
      </c>
      <c r="F219" s="57">
        <f>2559-2559</f>
        <v>0</v>
      </c>
    </row>
    <row r="220" spans="1:6" ht="33" customHeight="1">
      <c r="A220" s="40" t="s">
        <v>296</v>
      </c>
      <c r="B220" s="53" t="s">
        <v>201</v>
      </c>
      <c r="C220" s="53" t="s">
        <v>193</v>
      </c>
      <c r="D220" s="53" t="s">
        <v>114</v>
      </c>
      <c r="E220" s="54" t="s">
        <v>297</v>
      </c>
      <c r="F220" s="57">
        <v>1906.6</v>
      </c>
    </row>
    <row r="221" spans="1:6" s="16" customFormat="1" ht="89.25">
      <c r="A221" s="40" t="s">
        <v>115</v>
      </c>
      <c r="B221" s="53" t="s">
        <v>201</v>
      </c>
      <c r="C221" s="53" t="s">
        <v>193</v>
      </c>
      <c r="D221" s="53" t="s">
        <v>301</v>
      </c>
      <c r="E221" s="54"/>
      <c r="F221" s="57">
        <f>F222</f>
        <v>1271.1</v>
      </c>
    </row>
    <row r="222" spans="1:6" ht="94.5" customHeight="1">
      <c r="A222" s="40" t="s">
        <v>113</v>
      </c>
      <c r="B222" s="53" t="s">
        <v>201</v>
      </c>
      <c r="C222" s="53" t="s">
        <v>193</v>
      </c>
      <c r="D222" s="53" t="s">
        <v>300</v>
      </c>
      <c r="E222" s="54"/>
      <c r="F222" s="57">
        <f>F225</f>
        <v>1271.1</v>
      </c>
    </row>
    <row r="223" spans="1:6" ht="15.75" hidden="1">
      <c r="A223" s="40" t="s">
        <v>274</v>
      </c>
      <c r="B223" s="53" t="s">
        <v>201</v>
      </c>
      <c r="C223" s="53" t="s">
        <v>193</v>
      </c>
      <c r="D223" s="53" t="s">
        <v>273</v>
      </c>
      <c r="E223" s="55"/>
      <c r="F223" s="57"/>
    </row>
    <row r="224" spans="1:6" ht="33" customHeight="1" hidden="1">
      <c r="A224" s="40" t="s">
        <v>456</v>
      </c>
      <c r="B224" s="53" t="s">
        <v>201</v>
      </c>
      <c r="C224" s="53" t="s">
        <v>193</v>
      </c>
      <c r="D224" s="53" t="s">
        <v>114</v>
      </c>
      <c r="E224" s="54" t="s">
        <v>440</v>
      </c>
      <c r="F224" s="57">
        <f>2559-2559</f>
        <v>0</v>
      </c>
    </row>
    <row r="225" spans="1:6" ht="33" customHeight="1">
      <c r="A225" s="40" t="s">
        <v>296</v>
      </c>
      <c r="B225" s="53" t="s">
        <v>201</v>
      </c>
      <c r="C225" s="53" t="s">
        <v>193</v>
      </c>
      <c r="D225" s="53" t="s">
        <v>300</v>
      </c>
      <c r="E225" s="54" t="s">
        <v>297</v>
      </c>
      <c r="F225" s="57">
        <v>1271.1</v>
      </c>
    </row>
    <row r="226" spans="1:6" s="20" customFormat="1" ht="96" customHeight="1">
      <c r="A226" s="40" t="s">
        <v>388</v>
      </c>
      <c r="B226" s="53" t="s">
        <v>201</v>
      </c>
      <c r="C226" s="53" t="s">
        <v>193</v>
      </c>
      <c r="D226" s="53" t="s">
        <v>116</v>
      </c>
      <c r="E226" s="54"/>
      <c r="F226" s="57">
        <f>F227</f>
        <v>1350</v>
      </c>
    </row>
    <row r="227" spans="1:6" s="105" customFormat="1" ht="95.25" customHeight="1">
      <c r="A227" s="40" t="s">
        <v>151</v>
      </c>
      <c r="B227" s="53" t="s">
        <v>201</v>
      </c>
      <c r="C227" s="53" t="s">
        <v>193</v>
      </c>
      <c r="D227" s="53" t="s">
        <v>63</v>
      </c>
      <c r="E227" s="54"/>
      <c r="F227" s="57">
        <f>F228</f>
        <v>1350</v>
      </c>
    </row>
    <row r="228" spans="1:6" s="105" customFormat="1" ht="30.75" customHeight="1">
      <c r="A228" s="40" t="s">
        <v>171</v>
      </c>
      <c r="B228" s="53" t="s">
        <v>201</v>
      </c>
      <c r="C228" s="53" t="s">
        <v>193</v>
      </c>
      <c r="D228" s="53" t="s">
        <v>63</v>
      </c>
      <c r="E228" s="54" t="s">
        <v>440</v>
      </c>
      <c r="F228" s="57">
        <f>900+300+150</f>
        <v>1350</v>
      </c>
    </row>
    <row r="229" spans="1:6" s="105" customFormat="1" ht="38.25" hidden="1">
      <c r="A229" s="67" t="s">
        <v>425</v>
      </c>
      <c r="B229" s="53" t="s">
        <v>201</v>
      </c>
      <c r="C229" s="53" t="s">
        <v>193</v>
      </c>
      <c r="D229" s="53" t="s">
        <v>104</v>
      </c>
      <c r="E229" s="54"/>
      <c r="F229" s="57"/>
    </row>
    <row r="230" spans="1:6" s="105" customFormat="1" ht="38.25" hidden="1">
      <c r="A230" s="40" t="s">
        <v>398</v>
      </c>
      <c r="B230" s="53" t="s">
        <v>201</v>
      </c>
      <c r="C230" s="53" t="s">
        <v>193</v>
      </c>
      <c r="D230" s="46" t="s">
        <v>397</v>
      </c>
      <c r="E230" s="54"/>
      <c r="F230" s="57"/>
    </row>
    <row r="231" spans="1:6" s="105" customFormat="1" ht="12.75" hidden="1">
      <c r="A231" s="40" t="s">
        <v>439</v>
      </c>
      <c r="B231" s="53" t="s">
        <v>201</v>
      </c>
      <c r="C231" s="53" t="s">
        <v>193</v>
      </c>
      <c r="D231" s="46" t="s">
        <v>397</v>
      </c>
      <c r="E231" s="54" t="s">
        <v>438</v>
      </c>
      <c r="F231" s="57"/>
    </row>
    <row r="232" spans="1:6" s="105" customFormat="1" ht="25.5" hidden="1">
      <c r="A232" s="40" t="s">
        <v>456</v>
      </c>
      <c r="B232" s="53" t="s">
        <v>201</v>
      </c>
      <c r="C232" s="53" t="s">
        <v>193</v>
      </c>
      <c r="D232" s="46" t="s">
        <v>397</v>
      </c>
      <c r="E232" s="54" t="s">
        <v>440</v>
      </c>
      <c r="F232" s="57"/>
    </row>
    <row r="233" spans="1:6" s="20" customFormat="1" ht="18" customHeight="1" hidden="1">
      <c r="A233" s="40" t="s">
        <v>141</v>
      </c>
      <c r="B233" s="46" t="s">
        <v>201</v>
      </c>
      <c r="C233" s="46" t="s">
        <v>193</v>
      </c>
      <c r="D233" s="53" t="s">
        <v>254</v>
      </c>
      <c r="E233" s="49"/>
      <c r="F233" s="57"/>
    </row>
    <row r="234" spans="1:6" s="20" customFormat="1" ht="25.5" hidden="1">
      <c r="A234" s="40" t="s">
        <v>144</v>
      </c>
      <c r="B234" s="46" t="s">
        <v>201</v>
      </c>
      <c r="C234" s="46" t="s">
        <v>193</v>
      </c>
      <c r="D234" s="53" t="s">
        <v>206</v>
      </c>
      <c r="E234" s="49"/>
      <c r="F234" s="57"/>
    </row>
    <row r="235" spans="1:6" s="20" customFormat="1" ht="25.5" hidden="1">
      <c r="A235" s="40" t="s">
        <v>11</v>
      </c>
      <c r="B235" s="46" t="s">
        <v>201</v>
      </c>
      <c r="C235" s="46" t="s">
        <v>193</v>
      </c>
      <c r="D235" s="53" t="s">
        <v>215</v>
      </c>
      <c r="E235" s="49"/>
      <c r="F235" s="57"/>
    </row>
    <row r="236" spans="1:6" s="20" customFormat="1" ht="29.25" customHeight="1" hidden="1">
      <c r="A236" s="40" t="s">
        <v>52</v>
      </c>
      <c r="B236" s="46" t="s">
        <v>201</v>
      </c>
      <c r="C236" s="46" t="s">
        <v>193</v>
      </c>
      <c r="D236" s="46" t="s">
        <v>14</v>
      </c>
      <c r="E236" s="54"/>
      <c r="F236" s="57"/>
    </row>
    <row r="237" spans="1:6" s="20" customFormat="1" ht="16.5" customHeight="1" hidden="1">
      <c r="A237" s="40" t="s">
        <v>456</v>
      </c>
      <c r="B237" s="46" t="s">
        <v>201</v>
      </c>
      <c r="C237" s="46" t="s">
        <v>193</v>
      </c>
      <c r="D237" s="46" t="s">
        <v>53</v>
      </c>
      <c r="E237" s="54" t="s">
        <v>33</v>
      </c>
      <c r="F237" s="57"/>
    </row>
    <row r="238" spans="1:6" s="16" customFormat="1" ht="19.5" customHeight="1" hidden="1">
      <c r="A238" s="63" t="s">
        <v>227</v>
      </c>
      <c r="B238" s="51" t="s">
        <v>201</v>
      </c>
      <c r="C238" s="51" t="s">
        <v>198</v>
      </c>
      <c r="D238" s="51"/>
      <c r="E238" s="56"/>
      <c r="F238" s="60"/>
    </row>
    <row r="239" spans="1:6" s="20" customFormat="1" ht="18" customHeight="1" hidden="1">
      <c r="A239" s="40" t="s">
        <v>141</v>
      </c>
      <c r="B239" s="46" t="s">
        <v>201</v>
      </c>
      <c r="C239" s="46" t="s">
        <v>198</v>
      </c>
      <c r="D239" s="53" t="s">
        <v>254</v>
      </c>
      <c r="E239" s="49"/>
      <c r="F239" s="57">
        <f>F240</f>
        <v>0</v>
      </c>
    </row>
    <row r="240" spans="1:6" s="20" customFormat="1" ht="25.5" hidden="1">
      <c r="A240" s="40" t="s">
        <v>144</v>
      </c>
      <c r="B240" s="46" t="s">
        <v>201</v>
      </c>
      <c r="C240" s="46" t="s">
        <v>198</v>
      </c>
      <c r="D240" s="53" t="s">
        <v>206</v>
      </c>
      <c r="E240" s="49"/>
      <c r="F240" s="57">
        <f>F241</f>
        <v>0</v>
      </c>
    </row>
    <row r="241" spans="1:6" s="20" customFormat="1" ht="17.25" customHeight="1" hidden="1">
      <c r="A241" s="40" t="s">
        <v>11</v>
      </c>
      <c r="B241" s="46" t="s">
        <v>201</v>
      </c>
      <c r="C241" s="46" t="s">
        <v>198</v>
      </c>
      <c r="D241" s="53" t="s">
        <v>215</v>
      </c>
      <c r="E241" s="49"/>
      <c r="F241" s="57">
        <f>F242</f>
        <v>0</v>
      </c>
    </row>
    <row r="242" spans="1:6" s="20" customFormat="1" ht="30" customHeight="1" hidden="1">
      <c r="A242" s="40" t="s">
        <v>52</v>
      </c>
      <c r="B242" s="46" t="s">
        <v>201</v>
      </c>
      <c r="C242" s="46" t="s">
        <v>198</v>
      </c>
      <c r="D242" s="46" t="s">
        <v>14</v>
      </c>
      <c r="E242" s="54"/>
      <c r="F242" s="57">
        <f>F243</f>
        <v>0</v>
      </c>
    </row>
    <row r="243" spans="1:6" s="20" customFormat="1" ht="21" customHeight="1" hidden="1">
      <c r="A243" s="40" t="s">
        <v>456</v>
      </c>
      <c r="B243" s="46" t="s">
        <v>201</v>
      </c>
      <c r="C243" s="46" t="s">
        <v>198</v>
      </c>
      <c r="D243" s="46" t="s">
        <v>53</v>
      </c>
      <c r="E243" s="54" t="s">
        <v>33</v>
      </c>
      <c r="F243" s="57"/>
    </row>
    <row r="244" spans="1:6" s="16" customFormat="1" ht="51" hidden="1">
      <c r="A244" s="40" t="s">
        <v>481</v>
      </c>
      <c r="B244" s="53" t="s">
        <v>201</v>
      </c>
      <c r="C244" s="53" t="s">
        <v>198</v>
      </c>
      <c r="D244" s="53" t="s">
        <v>482</v>
      </c>
      <c r="E244" s="56"/>
      <c r="F244" s="57"/>
    </row>
    <row r="245" spans="1:6" s="16" customFormat="1" ht="76.5" hidden="1">
      <c r="A245" s="40" t="s">
        <v>483</v>
      </c>
      <c r="B245" s="53" t="s">
        <v>201</v>
      </c>
      <c r="C245" s="53" t="s">
        <v>198</v>
      </c>
      <c r="D245" s="53" t="s">
        <v>484</v>
      </c>
      <c r="E245" s="49"/>
      <c r="F245" s="57"/>
    </row>
    <row r="246" spans="1:6" s="16" customFormat="1" ht="12.75" hidden="1">
      <c r="A246" s="40" t="s">
        <v>445</v>
      </c>
      <c r="B246" s="53" t="s">
        <v>201</v>
      </c>
      <c r="C246" s="53" t="s">
        <v>198</v>
      </c>
      <c r="D246" s="53" t="s">
        <v>484</v>
      </c>
      <c r="E246" s="49" t="s">
        <v>444</v>
      </c>
      <c r="F246" s="57"/>
    </row>
    <row r="247" spans="1:6" s="16" customFormat="1" ht="76.5" hidden="1">
      <c r="A247" s="40" t="s">
        <v>163</v>
      </c>
      <c r="B247" s="53" t="s">
        <v>201</v>
      </c>
      <c r="C247" s="53" t="s">
        <v>198</v>
      </c>
      <c r="D247" s="53" t="s">
        <v>164</v>
      </c>
      <c r="E247" s="49"/>
      <c r="F247" s="57"/>
    </row>
    <row r="248" spans="1:6" s="16" customFormat="1" ht="25.5" hidden="1">
      <c r="A248" s="40" t="s">
        <v>442</v>
      </c>
      <c r="B248" s="53" t="s">
        <v>201</v>
      </c>
      <c r="C248" s="53" t="s">
        <v>198</v>
      </c>
      <c r="D248" s="53" t="s">
        <v>164</v>
      </c>
      <c r="E248" s="49" t="s">
        <v>440</v>
      </c>
      <c r="F248" s="57"/>
    </row>
    <row r="249" spans="1:6" s="16" customFormat="1" ht="12.75" hidden="1">
      <c r="A249" s="40" t="s">
        <v>141</v>
      </c>
      <c r="B249" s="53" t="s">
        <v>201</v>
      </c>
      <c r="C249" s="53" t="s">
        <v>198</v>
      </c>
      <c r="D249" s="53" t="s">
        <v>254</v>
      </c>
      <c r="E249" s="49"/>
      <c r="F249" s="57"/>
    </row>
    <row r="250" spans="1:6" s="16" customFormat="1" ht="25.5" hidden="1">
      <c r="A250" s="40" t="s">
        <v>144</v>
      </c>
      <c r="B250" s="53" t="s">
        <v>201</v>
      </c>
      <c r="C250" s="53" t="s">
        <v>198</v>
      </c>
      <c r="D250" s="53" t="s">
        <v>206</v>
      </c>
      <c r="E250" s="49"/>
      <c r="F250" s="57"/>
    </row>
    <row r="251" spans="1:6" ht="12.75" hidden="1">
      <c r="A251" s="40" t="s">
        <v>265</v>
      </c>
      <c r="B251" s="53" t="s">
        <v>201</v>
      </c>
      <c r="C251" s="53" t="s">
        <v>198</v>
      </c>
      <c r="D251" s="53" t="s">
        <v>215</v>
      </c>
      <c r="E251" s="54"/>
      <c r="F251" s="57"/>
    </row>
    <row r="252" spans="1:6" ht="25.5" hidden="1">
      <c r="A252" s="40" t="s">
        <v>82</v>
      </c>
      <c r="B252" s="53" t="s">
        <v>201</v>
      </c>
      <c r="C252" s="53" t="s">
        <v>198</v>
      </c>
      <c r="D252" s="53" t="s">
        <v>392</v>
      </c>
      <c r="E252" s="54"/>
      <c r="F252" s="57"/>
    </row>
    <row r="253" spans="1:6" ht="25.5" hidden="1">
      <c r="A253" s="40" t="s">
        <v>456</v>
      </c>
      <c r="B253" s="53" t="s">
        <v>201</v>
      </c>
      <c r="C253" s="53" t="s">
        <v>198</v>
      </c>
      <c r="D253" s="53" t="s">
        <v>392</v>
      </c>
      <c r="E253" s="54" t="s">
        <v>440</v>
      </c>
      <c r="F253" s="57"/>
    </row>
    <row r="254" spans="1:6" s="15" customFormat="1" ht="17.25" customHeight="1" hidden="1">
      <c r="A254" s="63" t="s">
        <v>218</v>
      </c>
      <c r="B254" s="51" t="s">
        <v>203</v>
      </c>
      <c r="C254" s="51" t="s">
        <v>194</v>
      </c>
      <c r="D254" s="51"/>
      <c r="E254" s="56"/>
      <c r="F254" s="60"/>
    </row>
    <row r="255" spans="1:6" s="16" customFormat="1" ht="21.75" customHeight="1" hidden="1">
      <c r="A255" s="63" t="s">
        <v>219</v>
      </c>
      <c r="B255" s="51" t="s">
        <v>203</v>
      </c>
      <c r="C255" s="51" t="s">
        <v>197</v>
      </c>
      <c r="D255" s="51"/>
      <c r="E255" s="56"/>
      <c r="F255" s="60"/>
    </row>
    <row r="256" spans="1:6" s="16" customFormat="1" ht="18" customHeight="1" hidden="1">
      <c r="A256" s="40" t="s">
        <v>141</v>
      </c>
      <c r="B256" s="53" t="s">
        <v>203</v>
      </c>
      <c r="C256" s="53" t="s">
        <v>197</v>
      </c>
      <c r="D256" s="53" t="s">
        <v>254</v>
      </c>
      <c r="E256" s="54"/>
      <c r="F256" s="57"/>
    </row>
    <row r="257" spans="1:6" s="20" customFormat="1" ht="25.5" hidden="1">
      <c r="A257" s="40" t="s">
        <v>144</v>
      </c>
      <c r="B257" s="53" t="s">
        <v>203</v>
      </c>
      <c r="C257" s="53" t="s">
        <v>197</v>
      </c>
      <c r="D257" s="53" t="s">
        <v>206</v>
      </c>
      <c r="E257" s="54"/>
      <c r="F257" s="57"/>
    </row>
    <row r="258" spans="1:6" s="20" customFormat="1" ht="25.5" hidden="1">
      <c r="A258" s="40" t="s">
        <v>11</v>
      </c>
      <c r="B258" s="53" t="s">
        <v>203</v>
      </c>
      <c r="C258" s="53" t="s">
        <v>197</v>
      </c>
      <c r="D258" s="53" t="s">
        <v>215</v>
      </c>
      <c r="E258" s="54"/>
      <c r="F258" s="57"/>
    </row>
    <row r="259" spans="1:6" ht="12.75" hidden="1">
      <c r="A259" s="40" t="s">
        <v>15</v>
      </c>
      <c r="B259" s="53" t="s">
        <v>203</v>
      </c>
      <c r="C259" s="53" t="s">
        <v>197</v>
      </c>
      <c r="D259" s="53" t="s">
        <v>14</v>
      </c>
      <c r="E259" s="54"/>
      <c r="F259" s="57"/>
    </row>
    <row r="260" spans="1:6" ht="25.5" hidden="1">
      <c r="A260" s="40" t="s">
        <v>456</v>
      </c>
      <c r="B260" s="53" t="s">
        <v>203</v>
      </c>
      <c r="C260" s="53" t="s">
        <v>197</v>
      </c>
      <c r="D260" s="53" t="s">
        <v>14</v>
      </c>
      <c r="E260" s="54" t="s">
        <v>440</v>
      </c>
      <c r="F260" s="57"/>
    </row>
    <row r="261" spans="1:6" s="18" customFormat="1" ht="16.5" customHeight="1" hidden="1">
      <c r="A261" s="63" t="s">
        <v>222</v>
      </c>
      <c r="B261" s="51" t="s">
        <v>212</v>
      </c>
      <c r="C261" s="51" t="s">
        <v>194</v>
      </c>
      <c r="D261" s="51"/>
      <c r="E261" s="56"/>
      <c r="F261" s="60"/>
    </row>
    <row r="262" spans="1:6" s="18" customFormat="1" ht="17.25" customHeight="1" hidden="1">
      <c r="A262" s="63" t="s">
        <v>233</v>
      </c>
      <c r="B262" s="51" t="s">
        <v>212</v>
      </c>
      <c r="C262" s="51" t="s">
        <v>193</v>
      </c>
      <c r="D262" s="51"/>
      <c r="E262" s="56"/>
      <c r="F262" s="60"/>
    </row>
    <row r="263" spans="1:6" s="18" customFormat="1" ht="27.75" customHeight="1" hidden="1">
      <c r="A263" s="40" t="s">
        <v>19</v>
      </c>
      <c r="B263" s="53" t="s">
        <v>212</v>
      </c>
      <c r="C263" s="53" t="s">
        <v>193</v>
      </c>
      <c r="D263" s="53" t="s">
        <v>18</v>
      </c>
      <c r="E263" s="54"/>
      <c r="F263" s="57"/>
    </row>
    <row r="264" spans="1:6" s="18" customFormat="1" ht="54" customHeight="1" hidden="1">
      <c r="A264" s="40" t="s">
        <v>20</v>
      </c>
      <c r="B264" s="46" t="s">
        <v>212</v>
      </c>
      <c r="C264" s="46" t="s">
        <v>193</v>
      </c>
      <c r="D264" s="46" t="s">
        <v>17</v>
      </c>
      <c r="E264" s="52" t="s">
        <v>246</v>
      </c>
      <c r="F264" s="57"/>
    </row>
    <row r="265" spans="1:6" s="18" customFormat="1" ht="76.5" hidden="1">
      <c r="A265" s="40" t="s">
        <v>22</v>
      </c>
      <c r="B265" s="46" t="s">
        <v>212</v>
      </c>
      <c r="C265" s="46" t="s">
        <v>193</v>
      </c>
      <c r="D265" s="46" t="s">
        <v>16</v>
      </c>
      <c r="E265" s="52"/>
      <c r="F265" s="57"/>
    </row>
    <row r="266" spans="1:6" s="18" customFormat="1" ht="12.75" hidden="1">
      <c r="A266" s="40" t="s">
        <v>447</v>
      </c>
      <c r="B266" s="45" t="s">
        <v>212</v>
      </c>
      <c r="C266" s="45" t="s">
        <v>193</v>
      </c>
      <c r="D266" s="46" t="s">
        <v>16</v>
      </c>
      <c r="E266" s="49" t="s">
        <v>446</v>
      </c>
      <c r="F266" s="57"/>
    </row>
    <row r="267" spans="1:6" s="18" customFormat="1" ht="25.5" hidden="1">
      <c r="A267" s="40" t="s">
        <v>456</v>
      </c>
      <c r="B267" s="45" t="s">
        <v>212</v>
      </c>
      <c r="C267" s="45" t="s">
        <v>193</v>
      </c>
      <c r="D267" s="46" t="s">
        <v>16</v>
      </c>
      <c r="E267" s="49" t="s">
        <v>440</v>
      </c>
      <c r="F267" s="57"/>
    </row>
    <row r="268" spans="1:6" s="18" customFormat="1" ht="12.75" hidden="1">
      <c r="A268" s="40" t="s">
        <v>443</v>
      </c>
      <c r="B268" s="45" t="s">
        <v>212</v>
      </c>
      <c r="C268" s="45" t="s">
        <v>193</v>
      </c>
      <c r="D268" s="46" t="s">
        <v>16</v>
      </c>
      <c r="E268" s="49" t="s">
        <v>441</v>
      </c>
      <c r="F268" s="57"/>
    </row>
    <row r="269" spans="1:6" s="18" customFormat="1" ht="72" customHeight="1" hidden="1">
      <c r="A269" s="40" t="s">
        <v>283</v>
      </c>
      <c r="B269" s="45" t="s">
        <v>212</v>
      </c>
      <c r="C269" s="45" t="s">
        <v>193</v>
      </c>
      <c r="D269" s="45" t="s">
        <v>21</v>
      </c>
      <c r="E269" s="49"/>
      <c r="F269" s="57"/>
    </row>
    <row r="270" spans="1:6" s="18" customFormat="1" ht="22.5" customHeight="1" hidden="1">
      <c r="A270" s="43" t="s">
        <v>451</v>
      </c>
      <c r="B270" s="45" t="s">
        <v>212</v>
      </c>
      <c r="C270" s="45" t="s">
        <v>193</v>
      </c>
      <c r="D270" s="45" t="s">
        <v>21</v>
      </c>
      <c r="E270" s="49" t="s">
        <v>450</v>
      </c>
      <c r="F270" s="57"/>
    </row>
    <row r="271" spans="1:6" s="18" customFormat="1" ht="83.25" customHeight="1" hidden="1">
      <c r="A271" s="40" t="s">
        <v>284</v>
      </c>
      <c r="B271" s="45" t="s">
        <v>212</v>
      </c>
      <c r="C271" s="45" t="s">
        <v>193</v>
      </c>
      <c r="D271" s="53" t="s">
        <v>285</v>
      </c>
      <c r="E271" s="49"/>
      <c r="F271" s="57"/>
    </row>
    <row r="272" spans="1:6" s="18" customFormat="1" ht="22.5" customHeight="1" hidden="1">
      <c r="A272" s="40" t="s">
        <v>456</v>
      </c>
      <c r="B272" s="45" t="s">
        <v>212</v>
      </c>
      <c r="C272" s="45" t="s">
        <v>193</v>
      </c>
      <c r="D272" s="53" t="s">
        <v>285</v>
      </c>
      <c r="E272" s="49" t="s">
        <v>440</v>
      </c>
      <c r="F272" s="57"/>
    </row>
    <row r="273" spans="1:6" s="18" customFormat="1" ht="71.25" customHeight="1" hidden="1">
      <c r="A273" s="43" t="s">
        <v>139</v>
      </c>
      <c r="B273" s="45" t="s">
        <v>212</v>
      </c>
      <c r="C273" s="45" t="s">
        <v>193</v>
      </c>
      <c r="D273" s="45" t="s">
        <v>289</v>
      </c>
      <c r="E273" s="49"/>
      <c r="F273" s="57"/>
    </row>
    <row r="274" spans="1:6" s="18" customFormat="1" ht="22.5" customHeight="1" hidden="1">
      <c r="A274" s="40" t="s">
        <v>447</v>
      </c>
      <c r="B274" s="45" t="s">
        <v>212</v>
      </c>
      <c r="C274" s="45" t="s">
        <v>193</v>
      </c>
      <c r="D274" s="45" t="s">
        <v>289</v>
      </c>
      <c r="E274" s="49" t="s">
        <v>446</v>
      </c>
      <c r="F274" s="57"/>
    </row>
    <row r="275" spans="1:6" s="18" customFormat="1" ht="22.5" customHeight="1" hidden="1">
      <c r="A275" s="40" t="s">
        <v>456</v>
      </c>
      <c r="B275" s="45" t="s">
        <v>212</v>
      </c>
      <c r="C275" s="45" t="s">
        <v>193</v>
      </c>
      <c r="D275" s="45" t="s">
        <v>289</v>
      </c>
      <c r="E275" s="49" t="s">
        <v>440</v>
      </c>
      <c r="F275" s="57"/>
    </row>
    <row r="276" spans="1:6" s="18" customFormat="1" ht="27" customHeight="1" hidden="1">
      <c r="A276" s="43" t="s">
        <v>451</v>
      </c>
      <c r="B276" s="45" t="s">
        <v>212</v>
      </c>
      <c r="C276" s="45" t="s">
        <v>193</v>
      </c>
      <c r="D276" s="45" t="s">
        <v>289</v>
      </c>
      <c r="E276" s="49" t="s">
        <v>450</v>
      </c>
      <c r="F276" s="57"/>
    </row>
    <row r="277" spans="1:6" s="18" customFormat="1" ht="57" customHeight="1" hidden="1">
      <c r="A277" s="40" t="s">
        <v>328</v>
      </c>
      <c r="B277" s="45" t="s">
        <v>212</v>
      </c>
      <c r="C277" s="45" t="s">
        <v>193</v>
      </c>
      <c r="D277" s="45" t="s">
        <v>329</v>
      </c>
      <c r="E277" s="49"/>
      <c r="F277" s="57"/>
    </row>
    <row r="278" spans="1:6" s="18" customFormat="1" ht="68.25" customHeight="1" hidden="1">
      <c r="A278" s="40" t="s">
        <v>330</v>
      </c>
      <c r="B278" s="45" t="s">
        <v>212</v>
      </c>
      <c r="C278" s="45" t="s">
        <v>193</v>
      </c>
      <c r="D278" s="45" t="s">
        <v>331</v>
      </c>
      <c r="E278" s="49"/>
      <c r="F278" s="57"/>
    </row>
    <row r="279" spans="1:6" s="18" customFormat="1" ht="20.25" customHeight="1" hidden="1">
      <c r="A279" s="40" t="s">
        <v>456</v>
      </c>
      <c r="B279" s="45" t="s">
        <v>212</v>
      </c>
      <c r="C279" s="45" t="s">
        <v>193</v>
      </c>
      <c r="D279" s="45" t="s">
        <v>331</v>
      </c>
      <c r="E279" s="49" t="s">
        <v>440</v>
      </c>
      <c r="F279" s="57"/>
    </row>
    <row r="280" spans="1:6" s="18" customFormat="1" ht="18" customHeight="1" hidden="1">
      <c r="A280" s="43" t="s">
        <v>451</v>
      </c>
      <c r="B280" s="45" t="s">
        <v>212</v>
      </c>
      <c r="C280" s="45" t="s">
        <v>193</v>
      </c>
      <c r="D280" s="45" t="s">
        <v>331</v>
      </c>
      <c r="E280" s="49" t="s">
        <v>450</v>
      </c>
      <c r="F280" s="57"/>
    </row>
    <row r="281" spans="1:6" s="18" customFormat="1" ht="18" customHeight="1" hidden="1">
      <c r="A281" s="63" t="s">
        <v>234</v>
      </c>
      <c r="B281" s="51" t="s">
        <v>212</v>
      </c>
      <c r="C281" s="51" t="s">
        <v>198</v>
      </c>
      <c r="D281" s="51"/>
      <c r="E281" s="56"/>
      <c r="F281" s="60"/>
    </row>
    <row r="282" spans="1:6" s="18" customFormat="1" ht="34.5" customHeight="1" hidden="1">
      <c r="A282" s="40" t="s">
        <v>19</v>
      </c>
      <c r="B282" s="53" t="s">
        <v>212</v>
      </c>
      <c r="C282" s="53" t="s">
        <v>198</v>
      </c>
      <c r="D282" s="53" t="s">
        <v>18</v>
      </c>
      <c r="E282" s="54"/>
      <c r="F282" s="57"/>
    </row>
    <row r="283" spans="1:6" s="18" customFormat="1" ht="55.5" customHeight="1" hidden="1">
      <c r="A283" s="40" t="s">
        <v>291</v>
      </c>
      <c r="B283" s="53" t="s">
        <v>212</v>
      </c>
      <c r="C283" s="53" t="s">
        <v>198</v>
      </c>
      <c r="D283" s="45" t="s">
        <v>35</v>
      </c>
      <c r="E283" s="49"/>
      <c r="F283" s="57"/>
    </row>
    <row r="284" spans="1:6" s="18" customFormat="1" ht="76.5" hidden="1">
      <c r="A284" s="40" t="s">
        <v>34</v>
      </c>
      <c r="B284" s="53" t="s">
        <v>212</v>
      </c>
      <c r="C284" s="53" t="s">
        <v>198</v>
      </c>
      <c r="D284" s="45" t="s">
        <v>36</v>
      </c>
      <c r="E284" s="49"/>
      <c r="F284" s="57"/>
    </row>
    <row r="285" spans="1:6" s="18" customFormat="1" ht="15" customHeight="1" hidden="1">
      <c r="A285" s="40" t="s">
        <v>447</v>
      </c>
      <c r="B285" s="53" t="s">
        <v>212</v>
      </c>
      <c r="C285" s="53" t="s">
        <v>198</v>
      </c>
      <c r="D285" s="45" t="s">
        <v>36</v>
      </c>
      <c r="E285" s="49" t="s">
        <v>446</v>
      </c>
      <c r="F285" s="57"/>
    </row>
    <row r="286" spans="1:6" s="18" customFormat="1" ht="17.25" customHeight="1" hidden="1">
      <c r="A286" s="40" t="s">
        <v>456</v>
      </c>
      <c r="B286" s="45" t="s">
        <v>212</v>
      </c>
      <c r="C286" s="45" t="s">
        <v>198</v>
      </c>
      <c r="D286" s="45" t="s">
        <v>36</v>
      </c>
      <c r="E286" s="49" t="s">
        <v>440</v>
      </c>
      <c r="F286" s="57"/>
    </row>
    <row r="287" spans="1:6" s="18" customFormat="1" ht="18" customHeight="1" hidden="1">
      <c r="A287" s="40" t="s">
        <v>443</v>
      </c>
      <c r="B287" s="45" t="s">
        <v>212</v>
      </c>
      <c r="C287" s="45" t="s">
        <v>198</v>
      </c>
      <c r="D287" s="45" t="s">
        <v>36</v>
      </c>
      <c r="E287" s="49" t="s">
        <v>441</v>
      </c>
      <c r="F287" s="57"/>
    </row>
    <row r="288" spans="1:6" s="18" customFormat="1" ht="76.5" hidden="1">
      <c r="A288" s="40" t="s">
        <v>37</v>
      </c>
      <c r="B288" s="45" t="s">
        <v>212</v>
      </c>
      <c r="C288" s="45" t="s">
        <v>198</v>
      </c>
      <c r="D288" s="53" t="s">
        <v>39</v>
      </c>
      <c r="E288" s="49"/>
      <c r="F288" s="57"/>
    </row>
    <row r="289" spans="1:6" s="18" customFormat="1" ht="21" customHeight="1" hidden="1">
      <c r="A289" s="43" t="s">
        <v>452</v>
      </c>
      <c r="B289" s="45" t="s">
        <v>212</v>
      </c>
      <c r="C289" s="45" t="s">
        <v>198</v>
      </c>
      <c r="D289" s="53" t="s">
        <v>39</v>
      </c>
      <c r="E289" s="49" t="s">
        <v>450</v>
      </c>
      <c r="F289" s="57"/>
    </row>
    <row r="290" spans="1:6" s="18" customFormat="1" ht="76.5" hidden="1">
      <c r="A290" s="40" t="s">
        <v>38</v>
      </c>
      <c r="B290" s="53" t="s">
        <v>212</v>
      </c>
      <c r="C290" s="53" t="s">
        <v>198</v>
      </c>
      <c r="D290" s="45" t="s">
        <v>40</v>
      </c>
      <c r="E290" s="49"/>
      <c r="F290" s="57"/>
    </row>
    <row r="291" spans="1:6" s="18" customFormat="1" ht="12.75" hidden="1">
      <c r="A291" s="40" t="s">
        <v>447</v>
      </c>
      <c r="B291" s="53" t="s">
        <v>212</v>
      </c>
      <c r="C291" s="53" t="s">
        <v>198</v>
      </c>
      <c r="D291" s="45" t="s">
        <v>40</v>
      </c>
      <c r="E291" s="49" t="s">
        <v>446</v>
      </c>
      <c r="F291" s="57"/>
    </row>
    <row r="292" spans="1:6" s="18" customFormat="1" ht="25.5" hidden="1">
      <c r="A292" s="40" t="s">
        <v>456</v>
      </c>
      <c r="B292" s="53" t="s">
        <v>212</v>
      </c>
      <c r="C292" s="53" t="s">
        <v>198</v>
      </c>
      <c r="D292" s="45" t="s">
        <v>40</v>
      </c>
      <c r="E292" s="49" t="s">
        <v>440</v>
      </c>
      <c r="F292" s="57"/>
    </row>
    <row r="293" spans="1:6" s="18" customFormat="1" ht="12.75" hidden="1">
      <c r="A293" s="43" t="s">
        <v>452</v>
      </c>
      <c r="B293" s="53" t="s">
        <v>212</v>
      </c>
      <c r="C293" s="53" t="s">
        <v>198</v>
      </c>
      <c r="D293" s="45" t="s">
        <v>40</v>
      </c>
      <c r="E293" s="49" t="s">
        <v>450</v>
      </c>
      <c r="F293" s="57"/>
    </row>
    <row r="294" spans="1:6" s="18" customFormat="1" ht="38.25" hidden="1">
      <c r="A294" s="43" t="s">
        <v>255</v>
      </c>
      <c r="B294" s="53" t="s">
        <v>212</v>
      </c>
      <c r="C294" s="53" t="s">
        <v>198</v>
      </c>
      <c r="D294" s="46" t="s">
        <v>41</v>
      </c>
      <c r="E294" s="52"/>
      <c r="F294" s="57"/>
    </row>
    <row r="295" spans="1:6" s="18" customFormat="1" ht="12.75" hidden="1">
      <c r="A295" s="40" t="s">
        <v>447</v>
      </c>
      <c r="B295" s="53" t="s">
        <v>212</v>
      </c>
      <c r="C295" s="53" t="s">
        <v>198</v>
      </c>
      <c r="D295" s="46" t="s">
        <v>41</v>
      </c>
      <c r="E295" s="52" t="s">
        <v>446</v>
      </c>
      <c r="F295" s="57"/>
    </row>
    <row r="296" spans="1:6" s="18" customFormat="1" ht="17.25" customHeight="1" hidden="1">
      <c r="A296" s="43" t="s">
        <v>452</v>
      </c>
      <c r="B296" s="53" t="s">
        <v>212</v>
      </c>
      <c r="C296" s="53" t="s">
        <v>198</v>
      </c>
      <c r="D296" s="46" t="s">
        <v>41</v>
      </c>
      <c r="E296" s="49" t="s">
        <v>450</v>
      </c>
      <c r="F296" s="57"/>
    </row>
    <row r="297" spans="1:6" s="18" customFormat="1" ht="38.25" hidden="1">
      <c r="A297" s="43" t="s">
        <v>266</v>
      </c>
      <c r="B297" s="53" t="s">
        <v>212</v>
      </c>
      <c r="C297" s="53" t="s">
        <v>198</v>
      </c>
      <c r="D297" s="46" t="s">
        <v>42</v>
      </c>
      <c r="E297" s="49"/>
      <c r="F297" s="57"/>
    </row>
    <row r="298" spans="1:6" s="18" customFormat="1" ht="12.75" hidden="1">
      <c r="A298" s="40" t="s">
        <v>447</v>
      </c>
      <c r="B298" s="53" t="s">
        <v>212</v>
      </c>
      <c r="C298" s="53" t="s">
        <v>198</v>
      </c>
      <c r="D298" s="46" t="s">
        <v>42</v>
      </c>
      <c r="E298" s="49" t="s">
        <v>446</v>
      </c>
      <c r="F298" s="57"/>
    </row>
    <row r="299" spans="1:6" s="18" customFormat="1" ht="25.5" hidden="1">
      <c r="A299" s="40" t="s">
        <v>456</v>
      </c>
      <c r="B299" s="45" t="s">
        <v>212</v>
      </c>
      <c r="C299" s="45" t="s">
        <v>198</v>
      </c>
      <c r="D299" s="46" t="s">
        <v>42</v>
      </c>
      <c r="E299" s="49" t="s">
        <v>440</v>
      </c>
      <c r="F299" s="57"/>
    </row>
    <row r="300" spans="1:6" s="18" customFormat="1" ht="12.75" hidden="1">
      <c r="A300" s="43" t="s">
        <v>452</v>
      </c>
      <c r="B300" s="45" t="s">
        <v>212</v>
      </c>
      <c r="C300" s="45" t="s">
        <v>198</v>
      </c>
      <c r="D300" s="46" t="s">
        <v>42</v>
      </c>
      <c r="E300" s="49" t="s">
        <v>450</v>
      </c>
      <c r="F300" s="57"/>
    </row>
    <row r="301" spans="1:6" s="18" customFormat="1" ht="63.75" hidden="1">
      <c r="A301" s="40" t="s">
        <v>172</v>
      </c>
      <c r="B301" s="45" t="s">
        <v>212</v>
      </c>
      <c r="C301" s="45" t="s">
        <v>198</v>
      </c>
      <c r="D301" s="45" t="s">
        <v>316</v>
      </c>
      <c r="E301" s="49"/>
      <c r="F301" s="57"/>
    </row>
    <row r="302" spans="1:6" s="18" customFormat="1" ht="76.5" hidden="1">
      <c r="A302" s="40" t="s">
        <v>45</v>
      </c>
      <c r="B302" s="45" t="s">
        <v>212</v>
      </c>
      <c r="C302" s="45" t="s">
        <v>198</v>
      </c>
      <c r="D302" s="45" t="s">
        <v>317</v>
      </c>
      <c r="E302" s="49"/>
      <c r="F302" s="57"/>
    </row>
    <row r="303" spans="1:6" s="18" customFormat="1" ht="12.75" hidden="1">
      <c r="A303" s="40" t="s">
        <v>447</v>
      </c>
      <c r="B303" s="45" t="s">
        <v>212</v>
      </c>
      <c r="C303" s="45" t="s">
        <v>198</v>
      </c>
      <c r="D303" s="45" t="s">
        <v>317</v>
      </c>
      <c r="E303" s="49" t="s">
        <v>446</v>
      </c>
      <c r="F303" s="57"/>
    </row>
    <row r="304" spans="1:6" s="18" customFormat="1" ht="25.5" hidden="1">
      <c r="A304" s="40" t="s">
        <v>456</v>
      </c>
      <c r="B304" s="45" t="s">
        <v>212</v>
      </c>
      <c r="C304" s="45" t="s">
        <v>198</v>
      </c>
      <c r="D304" s="45" t="s">
        <v>317</v>
      </c>
      <c r="E304" s="49" t="s">
        <v>440</v>
      </c>
      <c r="F304" s="57"/>
    </row>
    <row r="305" spans="1:6" s="18" customFormat="1" ht="12.75" hidden="1">
      <c r="A305" s="40" t="s">
        <v>443</v>
      </c>
      <c r="B305" s="45" t="s">
        <v>212</v>
      </c>
      <c r="C305" s="45" t="s">
        <v>198</v>
      </c>
      <c r="D305" s="45" t="s">
        <v>317</v>
      </c>
      <c r="E305" s="49" t="s">
        <v>441</v>
      </c>
      <c r="F305" s="57"/>
    </row>
    <row r="306" spans="1:6" s="18" customFormat="1" ht="76.5" hidden="1">
      <c r="A306" s="40" t="s">
        <v>314</v>
      </c>
      <c r="B306" s="45" t="s">
        <v>212</v>
      </c>
      <c r="C306" s="45" t="s">
        <v>198</v>
      </c>
      <c r="D306" s="53" t="s">
        <v>318</v>
      </c>
      <c r="E306" s="49"/>
      <c r="F306" s="57"/>
    </row>
    <row r="307" spans="1:6" s="18" customFormat="1" ht="12.75" hidden="1">
      <c r="A307" s="43" t="s">
        <v>452</v>
      </c>
      <c r="B307" s="45" t="s">
        <v>212</v>
      </c>
      <c r="C307" s="45" t="s">
        <v>198</v>
      </c>
      <c r="D307" s="53" t="s">
        <v>318</v>
      </c>
      <c r="E307" s="49" t="s">
        <v>450</v>
      </c>
      <c r="F307" s="57"/>
    </row>
    <row r="308" spans="1:6" s="18" customFormat="1" ht="12.75" hidden="1">
      <c r="A308" s="43" t="s">
        <v>454</v>
      </c>
      <c r="B308" s="45" t="s">
        <v>212</v>
      </c>
      <c r="C308" s="45" t="s">
        <v>198</v>
      </c>
      <c r="D308" s="53" t="s">
        <v>318</v>
      </c>
      <c r="E308" s="49" t="s">
        <v>453</v>
      </c>
      <c r="F308" s="57"/>
    </row>
    <row r="309" spans="1:6" s="18" customFormat="1" ht="89.25" hidden="1">
      <c r="A309" s="40" t="s">
        <v>315</v>
      </c>
      <c r="B309" s="45" t="s">
        <v>212</v>
      </c>
      <c r="C309" s="45" t="s">
        <v>198</v>
      </c>
      <c r="D309" s="53" t="s">
        <v>319</v>
      </c>
      <c r="E309" s="49"/>
      <c r="F309" s="57"/>
    </row>
    <row r="310" spans="1:6" s="18" customFormat="1" ht="25.5" hidden="1">
      <c r="A310" s="40" t="s">
        <v>456</v>
      </c>
      <c r="B310" s="45" t="s">
        <v>212</v>
      </c>
      <c r="C310" s="45" t="s">
        <v>198</v>
      </c>
      <c r="D310" s="53" t="s">
        <v>319</v>
      </c>
      <c r="E310" s="49" t="s">
        <v>440</v>
      </c>
      <c r="F310" s="57"/>
    </row>
    <row r="311" spans="1:6" s="18" customFormat="1" ht="63.75" hidden="1">
      <c r="A311" s="40" t="s">
        <v>328</v>
      </c>
      <c r="B311" s="45" t="s">
        <v>212</v>
      </c>
      <c r="C311" s="45" t="s">
        <v>198</v>
      </c>
      <c r="D311" s="45" t="s">
        <v>329</v>
      </c>
      <c r="E311" s="49"/>
      <c r="F311" s="57"/>
    </row>
    <row r="312" spans="1:6" s="18" customFormat="1" ht="89.25" hidden="1">
      <c r="A312" s="40" t="s">
        <v>330</v>
      </c>
      <c r="B312" s="45" t="s">
        <v>212</v>
      </c>
      <c r="C312" s="45" t="s">
        <v>198</v>
      </c>
      <c r="D312" s="45" t="s">
        <v>331</v>
      </c>
      <c r="E312" s="49"/>
      <c r="F312" s="57"/>
    </row>
    <row r="313" spans="1:6" s="18" customFormat="1" ht="25.5" hidden="1">
      <c r="A313" s="40" t="s">
        <v>456</v>
      </c>
      <c r="B313" s="45" t="s">
        <v>212</v>
      </c>
      <c r="C313" s="45" t="s">
        <v>198</v>
      </c>
      <c r="D313" s="45" t="s">
        <v>331</v>
      </c>
      <c r="E313" s="49" t="s">
        <v>440</v>
      </c>
      <c r="F313" s="57"/>
    </row>
    <row r="314" spans="1:6" s="18" customFormat="1" ht="12.75" hidden="1">
      <c r="A314" s="43" t="s">
        <v>452</v>
      </c>
      <c r="B314" s="45" t="s">
        <v>212</v>
      </c>
      <c r="C314" s="45" t="s">
        <v>198</v>
      </c>
      <c r="D314" s="45" t="s">
        <v>331</v>
      </c>
      <c r="E314" s="49" t="s">
        <v>450</v>
      </c>
      <c r="F314" s="57"/>
    </row>
    <row r="315" spans="1:6" s="18" customFormat="1" ht="89.25" hidden="1">
      <c r="A315" s="40" t="s">
        <v>324</v>
      </c>
      <c r="B315" s="45" t="s">
        <v>212</v>
      </c>
      <c r="C315" s="45" t="s">
        <v>198</v>
      </c>
      <c r="D315" s="53" t="s">
        <v>326</v>
      </c>
      <c r="E315" s="49"/>
      <c r="F315" s="57"/>
    </row>
    <row r="316" spans="1:6" s="18" customFormat="1" ht="25.5" hidden="1">
      <c r="A316" s="40" t="s">
        <v>456</v>
      </c>
      <c r="B316" s="45" t="s">
        <v>212</v>
      </c>
      <c r="C316" s="45" t="s">
        <v>198</v>
      </c>
      <c r="D316" s="53" t="s">
        <v>326</v>
      </c>
      <c r="E316" s="49" t="s">
        <v>440</v>
      </c>
      <c r="F316" s="57"/>
    </row>
    <row r="317" spans="1:6" s="18" customFormat="1" ht="12.75" hidden="1">
      <c r="A317" s="43" t="s">
        <v>452</v>
      </c>
      <c r="B317" s="45" t="s">
        <v>212</v>
      </c>
      <c r="C317" s="45" t="s">
        <v>198</v>
      </c>
      <c r="D317" s="53" t="s">
        <v>326</v>
      </c>
      <c r="E317" s="49" t="s">
        <v>450</v>
      </c>
      <c r="F317" s="57"/>
    </row>
    <row r="318" spans="1:6" s="18" customFormat="1" ht="89.25" hidden="1">
      <c r="A318" s="40" t="s">
        <v>325</v>
      </c>
      <c r="B318" s="45" t="s">
        <v>212</v>
      </c>
      <c r="C318" s="45" t="s">
        <v>198</v>
      </c>
      <c r="D318" s="53" t="s">
        <v>327</v>
      </c>
      <c r="E318" s="49"/>
      <c r="F318" s="57"/>
    </row>
    <row r="319" spans="1:6" s="18" customFormat="1" ht="25.5" hidden="1">
      <c r="A319" s="40" t="s">
        <v>456</v>
      </c>
      <c r="B319" s="45" t="s">
        <v>212</v>
      </c>
      <c r="C319" s="45" t="s">
        <v>198</v>
      </c>
      <c r="D319" s="53" t="s">
        <v>327</v>
      </c>
      <c r="E319" s="49" t="s">
        <v>440</v>
      </c>
      <c r="F319" s="57"/>
    </row>
    <row r="320" spans="1:6" s="18" customFormat="1" ht="15.75" customHeight="1" hidden="1">
      <c r="A320" s="43" t="s">
        <v>452</v>
      </c>
      <c r="B320" s="45" t="s">
        <v>212</v>
      </c>
      <c r="C320" s="45" t="s">
        <v>198</v>
      </c>
      <c r="D320" s="53" t="s">
        <v>327</v>
      </c>
      <c r="E320" s="49" t="s">
        <v>450</v>
      </c>
      <c r="F320" s="57"/>
    </row>
    <row r="321" spans="1:6" s="18" customFormat="1" ht="17.25" customHeight="1" hidden="1">
      <c r="A321" s="40" t="s">
        <v>454</v>
      </c>
      <c r="B321" s="45" t="s">
        <v>212</v>
      </c>
      <c r="C321" s="45" t="s">
        <v>198</v>
      </c>
      <c r="D321" s="53" t="s">
        <v>327</v>
      </c>
      <c r="E321" s="49" t="s">
        <v>453</v>
      </c>
      <c r="F321" s="57"/>
    </row>
    <row r="322" spans="1:6" s="18" customFormat="1" ht="44.25" customHeight="1" hidden="1">
      <c r="A322" s="40" t="s">
        <v>332</v>
      </c>
      <c r="B322" s="45" t="s">
        <v>212</v>
      </c>
      <c r="C322" s="45" t="s">
        <v>198</v>
      </c>
      <c r="D322" s="53" t="s">
        <v>384</v>
      </c>
      <c r="E322" s="104"/>
      <c r="F322" s="57"/>
    </row>
    <row r="323" spans="1:6" s="18" customFormat="1" ht="67.5" customHeight="1" hidden="1">
      <c r="A323" s="40" t="s">
        <v>333</v>
      </c>
      <c r="B323" s="45" t="s">
        <v>212</v>
      </c>
      <c r="C323" s="45" t="s">
        <v>198</v>
      </c>
      <c r="D323" s="53" t="s">
        <v>336</v>
      </c>
      <c r="E323" s="49"/>
      <c r="F323" s="57"/>
    </row>
    <row r="324" spans="1:6" s="18" customFormat="1" ht="66" customHeight="1" hidden="1">
      <c r="A324" s="40" t="s">
        <v>334</v>
      </c>
      <c r="B324" s="45" t="s">
        <v>212</v>
      </c>
      <c r="C324" s="45" t="s">
        <v>198</v>
      </c>
      <c r="D324" s="53" t="s">
        <v>337</v>
      </c>
      <c r="E324" s="49"/>
      <c r="F324" s="57"/>
    </row>
    <row r="325" spans="1:6" s="18" customFormat="1" ht="17.25" customHeight="1" hidden="1">
      <c r="A325" s="40" t="s">
        <v>447</v>
      </c>
      <c r="B325" s="45" t="s">
        <v>212</v>
      </c>
      <c r="C325" s="45" t="s">
        <v>198</v>
      </c>
      <c r="D325" s="53" t="s">
        <v>337</v>
      </c>
      <c r="E325" s="49" t="s">
        <v>446</v>
      </c>
      <c r="F325" s="57"/>
    </row>
    <row r="326" spans="1:6" s="18" customFormat="1" ht="17.25" customHeight="1" hidden="1">
      <c r="A326" s="40" t="s">
        <v>456</v>
      </c>
      <c r="B326" s="45" t="s">
        <v>212</v>
      </c>
      <c r="C326" s="45" t="s">
        <v>198</v>
      </c>
      <c r="D326" s="53" t="s">
        <v>337</v>
      </c>
      <c r="E326" s="49" t="s">
        <v>440</v>
      </c>
      <c r="F326" s="57"/>
    </row>
    <row r="327" spans="1:6" s="18" customFormat="1" ht="12.75" hidden="1">
      <c r="A327" s="40" t="s">
        <v>455</v>
      </c>
      <c r="B327" s="45" t="s">
        <v>212</v>
      </c>
      <c r="C327" s="45" t="s">
        <v>198</v>
      </c>
      <c r="D327" s="53" t="s">
        <v>337</v>
      </c>
      <c r="E327" s="49" t="s">
        <v>441</v>
      </c>
      <c r="F327" s="57"/>
    </row>
    <row r="328" spans="1:7" s="18" customFormat="1" ht="76.5" hidden="1">
      <c r="A328" s="40" t="s">
        <v>335</v>
      </c>
      <c r="B328" s="45" t="s">
        <v>212</v>
      </c>
      <c r="C328" s="45" t="s">
        <v>198</v>
      </c>
      <c r="D328" s="53" t="s">
        <v>338</v>
      </c>
      <c r="E328" s="49"/>
      <c r="F328" s="57"/>
      <c r="G328" s="86">
        <f>G329</f>
        <v>0</v>
      </c>
    </row>
    <row r="329" spans="1:6" s="18" customFormat="1" ht="12.75" hidden="1">
      <c r="A329" s="43" t="s">
        <v>451</v>
      </c>
      <c r="B329" s="45" t="s">
        <v>212</v>
      </c>
      <c r="C329" s="45" t="s">
        <v>198</v>
      </c>
      <c r="D329" s="53" t="s">
        <v>338</v>
      </c>
      <c r="E329" s="49" t="s">
        <v>450</v>
      </c>
      <c r="F329" s="57"/>
    </row>
    <row r="330" spans="1:6" s="18" customFormat="1" ht="19.5" customHeight="1" hidden="1">
      <c r="A330" s="107" t="s">
        <v>229</v>
      </c>
      <c r="B330" s="61" t="s">
        <v>212</v>
      </c>
      <c r="C330" s="61" t="s">
        <v>212</v>
      </c>
      <c r="D330" s="64"/>
      <c r="E330" s="65"/>
      <c r="F330" s="60"/>
    </row>
    <row r="331" spans="1:6" s="18" customFormat="1" ht="33.75" customHeight="1" hidden="1">
      <c r="A331" s="40" t="s">
        <v>19</v>
      </c>
      <c r="B331" s="53" t="s">
        <v>212</v>
      </c>
      <c r="C331" s="53" t="s">
        <v>212</v>
      </c>
      <c r="D331" s="53" t="s">
        <v>18</v>
      </c>
      <c r="E331" s="54"/>
      <c r="F331" s="57"/>
    </row>
    <row r="332" spans="1:6" s="18" customFormat="1" ht="63.75" hidden="1">
      <c r="A332" s="40" t="s">
        <v>320</v>
      </c>
      <c r="B332" s="45" t="s">
        <v>212</v>
      </c>
      <c r="C332" s="46" t="s">
        <v>212</v>
      </c>
      <c r="D332" s="45" t="s">
        <v>321</v>
      </c>
      <c r="E332" s="65"/>
      <c r="F332" s="57"/>
    </row>
    <row r="333" spans="1:6" s="18" customFormat="1" ht="76.5" hidden="1">
      <c r="A333" s="40" t="s">
        <v>322</v>
      </c>
      <c r="B333" s="45" t="s">
        <v>212</v>
      </c>
      <c r="C333" s="46" t="s">
        <v>212</v>
      </c>
      <c r="D333" s="53" t="s">
        <v>323</v>
      </c>
      <c r="E333" s="49"/>
      <c r="F333" s="57"/>
    </row>
    <row r="334" spans="1:6" s="18" customFormat="1" ht="12.75" hidden="1">
      <c r="A334" s="40" t="s">
        <v>447</v>
      </c>
      <c r="B334" s="45" t="s">
        <v>212</v>
      </c>
      <c r="C334" s="46" t="s">
        <v>212</v>
      </c>
      <c r="D334" s="53" t="s">
        <v>323</v>
      </c>
      <c r="E334" s="49" t="s">
        <v>446</v>
      </c>
      <c r="F334" s="57"/>
    </row>
    <row r="335" spans="1:6" s="18" customFormat="1" ht="21" customHeight="1" hidden="1">
      <c r="A335" s="40" t="s">
        <v>456</v>
      </c>
      <c r="B335" s="45" t="s">
        <v>212</v>
      </c>
      <c r="C335" s="46" t="s">
        <v>212</v>
      </c>
      <c r="D335" s="53" t="s">
        <v>323</v>
      </c>
      <c r="E335" s="49" t="s">
        <v>440</v>
      </c>
      <c r="F335" s="57"/>
    </row>
    <row r="336" spans="1:6" s="18" customFormat="1" ht="21" customHeight="1" hidden="1">
      <c r="A336" s="43" t="s">
        <v>451</v>
      </c>
      <c r="B336" s="45" t="s">
        <v>212</v>
      </c>
      <c r="C336" s="46" t="s">
        <v>212</v>
      </c>
      <c r="D336" s="53" t="s">
        <v>323</v>
      </c>
      <c r="E336" s="49" t="s">
        <v>450</v>
      </c>
      <c r="F336" s="57"/>
    </row>
    <row r="337" spans="1:6" s="18" customFormat="1" ht="47.25" customHeight="1" hidden="1">
      <c r="A337" s="40" t="s">
        <v>332</v>
      </c>
      <c r="B337" s="45" t="s">
        <v>212</v>
      </c>
      <c r="C337" s="45" t="s">
        <v>212</v>
      </c>
      <c r="D337" s="53" t="s">
        <v>384</v>
      </c>
      <c r="E337" s="104"/>
      <c r="F337" s="57"/>
    </row>
    <row r="338" spans="1:6" s="18" customFormat="1" ht="61.5" customHeight="1" hidden="1">
      <c r="A338" s="40" t="s">
        <v>339</v>
      </c>
      <c r="B338" s="45" t="s">
        <v>212</v>
      </c>
      <c r="C338" s="46" t="s">
        <v>212</v>
      </c>
      <c r="D338" s="53" t="s">
        <v>345</v>
      </c>
      <c r="E338" s="104"/>
      <c r="F338" s="57"/>
    </row>
    <row r="339" spans="1:6" s="18" customFormat="1" ht="71.25" customHeight="1" hidden="1">
      <c r="A339" s="40" t="s">
        <v>340</v>
      </c>
      <c r="B339" s="45" t="s">
        <v>212</v>
      </c>
      <c r="C339" s="46" t="s">
        <v>212</v>
      </c>
      <c r="D339" s="53" t="s">
        <v>346</v>
      </c>
      <c r="E339" s="49"/>
      <c r="F339" s="57"/>
    </row>
    <row r="340" spans="1:6" s="18" customFormat="1" ht="19.5" customHeight="1" hidden="1">
      <c r="A340" s="40" t="s">
        <v>456</v>
      </c>
      <c r="B340" s="45" t="s">
        <v>212</v>
      </c>
      <c r="C340" s="46" t="s">
        <v>212</v>
      </c>
      <c r="D340" s="53" t="s">
        <v>346</v>
      </c>
      <c r="E340" s="49" t="s">
        <v>440</v>
      </c>
      <c r="F340" s="57"/>
    </row>
    <row r="341" spans="1:6" s="18" customFormat="1" ht="77.25" customHeight="1" hidden="1">
      <c r="A341" s="40" t="s">
        <v>341</v>
      </c>
      <c r="B341" s="45" t="s">
        <v>212</v>
      </c>
      <c r="C341" s="46" t="s">
        <v>212</v>
      </c>
      <c r="D341" s="53" t="s">
        <v>347</v>
      </c>
      <c r="E341" s="49"/>
      <c r="F341" s="57"/>
    </row>
    <row r="342" spans="1:6" s="18" customFormat="1" ht="23.25" customHeight="1" hidden="1">
      <c r="A342" s="40" t="s">
        <v>456</v>
      </c>
      <c r="B342" s="45" t="s">
        <v>212</v>
      </c>
      <c r="C342" s="46" t="s">
        <v>212</v>
      </c>
      <c r="D342" s="53" t="s">
        <v>347</v>
      </c>
      <c r="E342" s="49" t="s">
        <v>440</v>
      </c>
      <c r="F342" s="57"/>
    </row>
    <row r="343" spans="1:6" s="18" customFormat="1" ht="68.25" customHeight="1" hidden="1">
      <c r="A343" s="40" t="s">
        <v>342</v>
      </c>
      <c r="B343" s="45" t="s">
        <v>212</v>
      </c>
      <c r="C343" s="46" t="s">
        <v>212</v>
      </c>
      <c r="D343" s="53" t="s">
        <v>348</v>
      </c>
      <c r="E343" s="49"/>
      <c r="F343" s="57"/>
    </row>
    <row r="344" spans="1:6" s="18" customFormat="1" ht="24.75" customHeight="1" hidden="1">
      <c r="A344" s="40" t="s">
        <v>456</v>
      </c>
      <c r="B344" s="45" t="s">
        <v>212</v>
      </c>
      <c r="C344" s="46" t="s">
        <v>212</v>
      </c>
      <c r="D344" s="53" t="s">
        <v>348</v>
      </c>
      <c r="E344" s="49" t="s">
        <v>440</v>
      </c>
      <c r="F344" s="57"/>
    </row>
    <row r="345" spans="1:6" s="18" customFormat="1" ht="64.5" customHeight="1" hidden="1">
      <c r="A345" s="40" t="s">
        <v>343</v>
      </c>
      <c r="B345" s="45" t="s">
        <v>212</v>
      </c>
      <c r="C345" s="46" t="s">
        <v>212</v>
      </c>
      <c r="D345" s="53" t="s">
        <v>349</v>
      </c>
      <c r="E345" s="49"/>
      <c r="F345" s="57"/>
    </row>
    <row r="346" spans="1:6" s="18" customFormat="1" ht="18" customHeight="1" hidden="1">
      <c r="A346" s="40" t="s">
        <v>456</v>
      </c>
      <c r="B346" s="45" t="s">
        <v>212</v>
      </c>
      <c r="C346" s="46" t="s">
        <v>212</v>
      </c>
      <c r="D346" s="53" t="s">
        <v>349</v>
      </c>
      <c r="E346" s="49" t="s">
        <v>440</v>
      </c>
      <c r="F346" s="57"/>
    </row>
    <row r="347" spans="1:6" s="18" customFormat="1" ht="68.25" customHeight="1" hidden="1">
      <c r="A347" s="40" t="s">
        <v>344</v>
      </c>
      <c r="B347" s="45" t="s">
        <v>212</v>
      </c>
      <c r="C347" s="46" t="s">
        <v>212</v>
      </c>
      <c r="D347" s="53" t="s">
        <v>350</v>
      </c>
      <c r="E347" s="49"/>
      <c r="F347" s="57"/>
    </row>
    <row r="348" spans="1:6" s="18" customFormat="1" ht="18.75" customHeight="1" hidden="1">
      <c r="A348" s="40" t="s">
        <v>456</v>
      </c>
      <c r="B348" s="45" t="s">
        <v>212</v>
      </c>
      <c r="C348" s="46" t="s">
        <v>212</v>
      </c>
      <c r="D348" s="53" t="s">
        <v>350</v>
      </c>
      <c r="E348" s="49" t="s">
        <v>440</v>
      </c>
      <c r="F348" s="57"/>
    </row>
    <row r="349" spans="1:6" s="18" customFormat="1" ht="24.75" customHeight="1" hidden="1">
      <c r="A349" s="40" t="s">
        <v>141</v>
      </c>
      <c r="B349" s="53" t="s">
        <v>212</v>
      </c>
      <c r="C349" s="53" t="s">
        <v>212</v>
      </c>
      <c r="D349" s="53" t="s">
        <v>254</v>
      </c>
      <c r="E349" s="54"/>
      <c r="F349" s="57"/>
    </row>
    <row r="350" spans="1:6" s="18" customFormat="1" ht="30.75" customHeight="1" hidden="1">
      <c r="A350" s="40" t="s">
        <v>144</v>
      </c>
      <c r="B350" s="53" t="s">
        <v>212</v>
      </c>
      <c r="C350" s="53" t="s">
        <v>212</v>
      </c>
      <c r="D350" s="53" t="s">
        <v>206</v>
      </c>
      <c r="E350" s="54"/>
      <c r="F350" s="57"/>
    </row>
    <row r="351" spans="1:6" s="18" customFormat="1" ht="30.75" customHeight="1" hidden="1">
      <c r="A351" s="42" t="s">
        <v>262</v>
      </c>
      <c r="B351" s="53" t="s">
        <v>212</v>
      </c>
      <c r="C351" s="53" t="s">
        <v>212</v>
      </c>
      <c r="D351" s="53" t="s">
        <v>182</v>
      </c>
      <c r="E351" s="54"/>
      <c r="F351" s="57"/>
    </row>
    <row r="352" spans="1:6" s="18" customFormat="1" ht="18" customHeight="1" hidden="1">
      <c r="A352" s="40" t="s">
        <v>447</v>
      </c>
      <c r="B352" s="53" t="s">
        <v>212</v>
      </c>
      <c r="C352" s="53" t="s">
        <v>212</v>
      </c>
      <c r="D352" s="46" t="s">
        <v>182</v>
      </c>
      <c r="E352" s="49" t="s">
        <v>446</v>
      </c>
      <c r="F352" s="57"/>
    </row>
    <row r="353" spans="1:6" s="18" customFormat="1" ht="21.75" customHeight="1" hidden="1">
      <c r="A353" s="40" t="s">
        <v>456</v>
      </c>
      <c r="B353" s="53" t="s">
        <v>212</v>
      </c>
      <c r="C353" s="53" t="s">
        <v>212</v>
      </c>
      <c r="D353" s="46" t="s">
        <v>182</v>
      </c>
      <c r="E353" s="49" t="s">
        <v>440</v>
      </c>
      <c r="F353" s="57"/>
    </row>
    <row r="354" spans="1:6" s="18" customFormat="1" ht="21.75" customHeight="1" hidden="1">
      <c r="A354" s="40" t="s">
        <v>455</v>
      </c>
      <c r="B354" s="53" t="s">
        <v>212</v>
      </c>
      <c r="C354" s="53" t="s">
        <v>212</v>
      </c>
      <c r="D354" s="46" t="s">
        <v>182</v>
      </c>
      <c r="E354" s="49" t="s">
        <v>441</v>
      </c>
      <c r="F354" s="57"/>
    </row>
    <row r="355" spans="1:6" s="18" customFormat="1" ht="18" customHeight="1" hidden="1">
      <c r="A355" s="40" t="s">
        <v>275</v>
      </c>
      <c r="B355" s="53" t="s">
        <v>212</v>
      </c>
      <c r="C355" s="53" t="s">
        <v>212</v>
      </c>
      <c r="D355" s="46" t="s">
        <v>215</v>
      </c>
      <c r="E355" s="49"/>
      <c r="F355" s="57"/>
    </row>
    <row r="356" spans="1:6" s="21" customFormat="1" ht="21" customHeight="1" hidden="1">
      <c r="A356" s="40" t="s">
        <v>274</v>
      </c>
      <c r="B356" s="53" t="s">
        <v>212</v>
      </c>
      <c r="C356" s="53" t="s">
        <v>212</v>
      </c>
      <c r="D356" s="53" t="s">
        <v>273</v>
      </c>
      <c r="E356" s="54"/>
      <c r="F356" s="57"/>
    </row>
    <row r="357" spans="1:6" s="21" customFormat="1" ht="20.25" customHeight="1" hidden="1">
      <c r="A357" s="40" t="s">
        <v>456</v>
      </c>
      <c r="B357" s="53" t="s">
        <v>212</v>
      </c>
      <c r="C357" s="53" t="s">
        <v>212</v>
      </c>
      <c r="D357" s="53" t="s">
        <v>273</v>
      </c>
      <c r="E357" s="54" t="s">
        <v>440</v>
      </c>
      <c r="F357" s="57"/>
    </row>
    <row r="358" spans="1:6" s="18" customFormat="1" ht="20.25" customHeight="1" hidden="1">
      <c r="A358" s="63" t="s">
        <v>235</v>
      </c>
      <c r="B358" s="51" t="s">
        <v>212</v>
      </c>
      <c r="C358" s="51" t="s">
        <v>199</v>
      </c>
      <c r="D358" s="51"/>
      <c r="E358" s="56"/>
      <c r="F358" s="60"/>
    </row>
    <row r="359" spans="1:6" s="18" customFormat="1" ht="12.75" hidden="1">
      <c r="A359" s="40" t="s">
        <v>141</v>
      </c>
      <c r="B359" s="53" t="s">
        <v>212</v>
      </c>
      <c r="C359" s="53" t="s">
        <v>199</v>
      </c>
      <c r="D359" s="53" t="s">
        <v>254</v>
      </c>
      <c r="E359" s="56"/>
      <c r="F359" s="57"/>
    </row>
    <row r="360" spans="1:6" s="18" customFormat="1" ht="26.25" customHeight="1" hidden="1">
      <c r="A360" s="40" t="s">
        <v>144</v>
      </c>
      <c r="B360" s="53" t="s">
        <v>212</v>
      </c>
      <c r="C360" s="53" t="s">
        <v>199</v>
      </c>
      <c r="D360" s="53" t="s">
        <v>206</v>
      </c>
      <c r="E360" s="54"/>
      <c r="F360" s="57"/>
    </row>
    <row r="361" spans="1:6" s="18" customFormat="1" ht="28.5" customHeight="1" hidden="1">
      <c r="A361" s="42" t="s">
        <v>262</v>
      </c>
      <c r="B361" s="53" t="s">
        <v>212</v>
      </c>
      <c r="C361" s="53" t="s">
        <v>199</v>
      </c>
      <c r="D361" s="53" t="s">
        <v>182</v>
      </c>
      <c r="E361" s="54"/>
      <c r="F361" s="57"/>
    </row>
    <row r="362" spans="1:6" s="18" customFormat="1" ht="27.75" customHeight="1" hidden="1">
      <c r="A362" s="40" t="s">
        <v>447</v>
      </c>
      <c r="B362" s="53" t="s">
        <v>212</v>
      </c>
      <c r="C362" s="53" t="s">
        <v>199</v>
      </c>
      <c r="D362" s="53" t="s">
        <v>182</v>
      </c>
      <c r="E362" s="54" t="s">
        <v>446</v>
      </c>
      <c r="F362" s="57"/>
    </row>
    <row r="363" spans="1:6" s="18" customFormat="1" ht="18" customHeight="1" hidden="1">
      <c r="A363" s="40" t="s">
        <v>456</v>
      </c>
      <c r="B363" s="53" t="s">
        <v>212</v>
      </c>
      <c r="C363" s="53" t="s">
        <v>199</v>
      </c>
      <c r="D363" s="53" t="s">
        <v>182</v>
      </c>
      <c r="E363" s="54" t="s">
        <v>440</v>
      </c>
      <c r="F363" s="57"/>
    </row>
    <row r="364" spans="1:6" s="18" customFormat="1" ht="18" customHeight="1" hidden="1">
      <c r="A364" s="40" t="s">
        <v>457</v>
      </c>
      <c r="B364" s="53" t="s">
        <v>212</v>
      </c>
      <c r="C364" s="53" t="s">
        <v>199</v>
      </c>
      <c r="D364" s="53" t="s">
        <v>182</v>
      </c>
      <c r="E364" s="54" t="s">
        <v>441</v>
      </c>
      <c r="F364" s="57"/>
    </row>
    <row r="365" spans="1:6" s="18" customFormat="1" ht="27.75" customHeight="1" hidden="1">
      <c r="A365" s="42" t="s">
        <v>264</v>
      </c>
      <c r="B365" s="46" t="s">
        <v>212</v>
      </c>
      <c r="C365" s="46" t="s">
        <v>199</v>
      </c>
      <c r="D365" s="46" t="s">
        <v>479</v>
      </c>
      <c r="E365" s="52" t="s">
        <v>246</v>
      </c>
      <c r="F365" s="57"/>
    </row>
    <row r="366" spans="1:6" s="18" customFormat="1" ht="15" customHeight="1" hidden="1">
      <c r="A366" s="40" t="s">
        <v>458</v>
      </c>
      <c r="B366" s="46" t="s">
        <v>212</v>
      </c>
      <c r="C366" s="46" t="s">
        <v>199</v>
      </c>
      <c r="D366" s="46" t="s">
        <v>479</v>
      </c>
      <c r="E366" s="52" t="s">
        <v>438</v>
      </c>
      <c r="F366" s="57"/>
    </row>
    <row r="367" spans="1:6" s="18" customFormat="1" ht="25.5" hidden="1">
      <c r="A367" s="40" t="s">
        <v>456</v>
      </c>
      <c r="B367" s="46" t="s">
        <v>212</v>
      </c>
      <c r="C367" s="46" t="s">
        <v>199</v>
      </c>
      <c r="D367" s="46" t="s">
        <v>479</v>
      </c>
      <c r="E367" s="52" t="s">
        <v>440</v>
      </c>
      <c r="F367" s="57"/>
    </row>
    <row r="368" spans="1:6" s="18" customFormat="1" ht="14.25" customHeight="1" hidden="1">
      <c r="A368" s="40" t="s">
        <v>457</v>
      </c>
      <c r="B368" s="46" t="s">
        <v>212</v>
      </c>
      <c r="C368" s="46" t="s">
        <v>199</v>
      </c>
      <c r="D368" s="46" t="s">
        <v>479</v>
      </c>
      <c r="E368" s="52" t="s">
        <v>441</v>
      </c>
      <c r="F368" s="57"/>
    </row>
    <row r="369" spans="1:6" s="20" customFormat="1" ht="18" customHeight="1">
      <c r="A369" s="40" t="s">
        <v>141</v>
      </c>
      <c r="B369" s="46" t="s">
        <v>201</v>
      </c>
      <c r="C369" s="46" t="s">
        <v>193</v>
      </c>
      <c r="D369" s="53" t="s">
        <v>254</v>
      </c>
      <c r="E369" s="49"/>
      <c r="F369" s="57">
        <f>F370</f>
        <v>30</v>
      </c>
    </row>
    <row r="370" spans="1:6" s="20" customFormat="1" ht="38.25" customHeight="1">
      <c r="A370" s="40" t="s">
        <v>144</v>
      </c>
      <c r="B370" s="46" t="s">
        <v>201</v>
      </c>
      <c r="C370" s="46" t="s">
        <v>193</v>
      </c>
      <c r="D370" s="53" t="s">
        <v>206</v>
      </c>
      <c r="E370" s="49"/>
      <c r="F370" s="57">
        <f>F371</f>
        <v>30</v>
      </c>
    </row>
    <row r="371" spans="1:6" s="20" customFormat="1" ht="17.25" customHeight="1">
      <c r="A371" s="40" t="s">
        <v>11</v>
      </c>
      <c r="B371" s="46" t="s">
        <v>201</v>
      </c>
      <c r="C371" s="46" t="s">
        <v>193</v>
      </c>
      <c r="D371" s="53" t="s">
        <v>215</v>
      </c>
      <c r="E371" s="49"/>
      <c r="F371" s="57">
        <f>F372</f>
        <v>30</v>
      </c>
    </row>
    <row r="372" spans="1:6" s="20" customFormat="1" ht="54.75" customHeight="1">
      <c r="A372" s="117" t="s">
        <v>62</v>
      </c>
      <c r="B372" s="46" t="s">
        <v>201</v>
      </c>
      <c r="C372" s="46" t="s">
        <v>193</v>
      </c>
      <c r="D372" s="46" t="s">
        <v>61</v>
      </c>
      <c r="E372" s="54"/>
      <c r="F372" s="57">
        <f>F373</f>
        <v>30</v>
      </c>
    </row>
    <row r="373" spans="1:6" s="20" customFormat="1" ht="28.5" customHeight="1">
      <c r="A373" s="40" t="s">
        <v>456</v>
      </c>
      <c r="B373" s="46" t="s">
        <v>201</v>
      </c>
      <c r="C373" s="46" t="s">
        <v>193</v>
      </c>
      <c r="D373" s="46" t="s">
        <v>61</v>
      </c>
      <c r="E373" s="54" t="s">
        <v>440</v>
      </c>
      <c r="F373" s="57">
        <f>10+500-480</f>
        <v>30</v>
      </c>
    </row>
    <row r="374" spans="1:6" s="16" customFormat="1" ht="19.5" customHeight="1">
      <c r="A374" s="63" t="s">
        <v>227</v>
      </c>
      <c r="B374" s="51" t="s">
        <v>201</v>
      </c>
      <c r="C374" s="51" t="s">
        <v>198</v>
      </c>
      <c r="D374" s="51"/>
      <c r="E374" s="56"/>
      <c r="F374" s="60">
        <f>F375+F380</f>
        <v>602.5</v>
      </c>
    </row>
    <row r="375" spans="1:6" s="20" customFormat="1" ht="18" customHeight="1">
      <c r="A375" s="40" t="s">
        <v>141</v>
      </c>
      <c r="B375" s="46" t="s">
        <v>201</v>
      </c>
      <c r="C375" s="46" t="s">
        <v>198</v>
      </c>
      <c r="D375" s="53" t="s">
        <v>254</v>
      </c>
      <c r="E375" s="49"/>
      <c r="F375" s="57">
        <f>F376</f>
        <v>470</v>
      </c>
    </row>
    <row r="376" spans="1:6" s="20" customFormat="1" ht="25.5">
      <c r="A376" s="40" t="s">
        <v>144</v>
      </c>
      <c r="B376" s="46" t="s">
        <v>201</v>
      </c>
      <c r="C376" s="46" t="s">
        <v>198</v>
      </c>
      <c r="D376" s="53" t="s">
        <v>206</v>
      </c>
      <c r="E376" s="49"/>
      <c r="F376" s="57">
        <f>F377</f>
        <v>470</v>
      </c>
    </row>
    <row r="377" spans="1:6" s="20" customFormat="1" ht="24" customHeight="1">
      <c r="A377" s="40" t="s">
        <v>11</v>
      </c>
      <c r="B377" s="46" t="s">
        <v>201</v>
      </c>
      <c r="C377" s="46" t="s">
        <v>198</v>
      </c>
      <c r="D377" s="53" t="s">
        <v>215</v>
      </c>
      <c r="E377" s="49"/>
      <c r="F377" s="57">
        <f>F378</f>
        <v>470</v>
      </c>
    </row>
    <row r="378" spans="1:6" s="20" customFormat="1" ht="30" customHeight="1">
      <c r="A378" s="117" t="s">
        <v>60</v>
      </c>
      <c r="B378" s="46" t="s">
        <v>201</v>
      </c>
      <c r="C378" s="46" t="s">
        <v>198</v>
      </c>
      <c r="D378" s="46" t="s">
        <v>477</v>
      </c>
      <c r="E378" s="54"/>
      <c r="F378" s="57">
        <f>F379</f>
        <v>470</v>
      </c>
    </row>
    <row r="379" spans="1:6" s="20" customFormat="1" ht="30" customHeight="1">
      <c r="A379" s="40" t="s">
        <v>456</v>
      </c>
      <c r="B379" s="46" t="s">
        <v>201</v>
      </c>
      <c r="C379" s="46" t="s">
        <v>198</v>
      </c>
      <c r="D379" s="46" t="s">
        <v>477</v>
      </c>
      <c r="E379" s="54" t="s">
        <v>440</v>
      </c>
      <c r="F379" s="57">
        <f>100+220+150</f>
        <v>470</v>
      </c>
    </row>
    <row r="380" spans="1:6" ht="78.75" customHeight="1">
      <c r="A380" s="106" t="s">
        <v>170</v>
      </c>
      <c r="B380" s="51" t="s">
        <v>201</v>
      </c>
      <c r="C380" s="51" t="s">
        <v>198</v>
      </c>
      <c r="D380" s="51" t="s">
        <v>108</v>
      </c>
      <c r="E380" s="56"/>
      <c r="F380" s="60">
        <f>F381+F383</f>
        <v>132.5</v>
      </c>
    </row>
    <row r="381" spans="1:6" ht="88.5" customHeight="1">
      <c r="A381" s="40" t="s">
        <v>294</v>
      </c>
      <c r="B381" s="53" t="s">
        <v>201</v>
      </c>
      <c r="C381" s="53" t="s">
        <v>198</v>
      </c>
      <c r="D381" s="53" t="s">
        <v>293</v>
      </c>
      <c r="E381" s="72"/>
      <c r="F381" s="57">
        <f>F382</f>
        <v>120.5</v>
      </c>
    </row>
    <row r="382" spans="1:6" s="20" customFormat="1" ht="29.25" customHeight="1">
      <c r="A382" s="40" t="s">
        <v>456</v>
      </c>
      <c r="B382" s="53" t="s">
        <v>201</v>
      </c>
      <c r="C382" s="53" t="s">
        <v>198</v>
      </c>
      <c r="D382" s="53" t="s">
        <v>293</v>
      </c>
      <c r="E382" s="49" t="s">
        <v>440</v>
      </c>
      <c r="F382" s="57">
        <f>120.5</f>
        <v>120.5</v>
      </c>
    </row>
    <row r="383" spans="1:6" ht="88.5" customHeight="1">
      <c r="A383" s="40" t="s">
        <v>109</v>
      </c>
      <c r="B383" s="53" t="s">
        <v>201</v>
      </c>
      <c r="C383" s="53" t="s">
        <v>198</v>
      </c>
      <c r="D383" s="53" t="s">
        <v>110</v>
      </c>
      <c r="E383" s="72"/>
      <c r="F383" s="57">
        <f>F384</f>
        <v>12</v>
      </c>
    </row>
    <row r="384" spans="1:6" s="20" customFormat="1" ht="29.25" customHeight="1">
      <c r="A384" s="40" t="s">
        <v>456</v>
      </c>
      <c r="B384" s="53" t="s">
        <v>201</v>
      </c>
      <c r="C384" s="53" t="s">
        <v>198</v>
      </c>
      <c r="D384" s="53" t="s">
        <v>110</v>
      </c>
      <c r="E384" s="49" t="s">
        <v>440</v>
      </c>
      <c r="F384" s="57">
        <f>23-11</f>
        <v>12</v>
      </c>
    </row>
    <row r="385" spans="1:6" s="16" customFormat="1" ht="19.5" customHeight="1">
      <c r="A385" s="63" t="s">
        <v>117</v>
      </c>
      <c r="B385" s="51" t="s">
        <v>201</v>
      </c>
      <c r="C385" s="51" t="s">
        <v>197</v>
      </c>
      <c r="D385" s="51"/>
      <c r="E385" s="56"/>
      <c r="F385" s="60">
        <f>F386+F426+F431</f>
        <v>2198</v>
      </c>
    </row>
    <row r="386" spans="1:6" s="20" customFormat="1" ht="78" customHeight="1">
      <c r="A386" s="106" t="s">
        <v>118</v>
      </c>
      <c r="B386" s="61" t="s">
        <v>201</v>
      </c>
      <c r="C386" s="61" t="s">
        <v>197</v>
      </c>
      <c r="D386" s="51" t="s">
        <v>90</v>
      </c>
      <c r="E386" s="119"/>
      <c r="F386" s="60">
        <f>F387+F397+F400+F419</f>
        <v>1775.3</v>
      </c>
    </row>
    <row r="387" spans="1:6" s="20" customFormat="1" ht="92.25" customHeight="1">
      <c r="A387" s="40" t="s">
        <v>119</v>
      </c>
      <c r="B387" s="46" t="s">
        <v>201</v>
      </c>
      <c r="C387" s="46" t="s">
        <v>197</v>
      </c>
      <c r="D387" s="53" t="s">
        <v>120</v>
      </c>
      <c r="E387" s="49"/>
      <c r="F387" s="57">
        <f>F388+F391+F394</f>
        <v>700</v>
      </c>
    </row>
    <row r="388" spans="1:6" s="20" customFormat="1" ht="127.5" customHeight="1">
      <c r="A388" s="116" t="s">
        <v>121</v>
      </c>
      <c r="B388" s="46" t="s">
        <v>201</v>
      </c>
      <c r="C388" s="46" t="s">
        <v>197</v>
      </c>
      <c r="D388" s="53" t="s">
        <v>64</v>
      </c>
      <c r="E388" s="49"/>
      <c r="F388" s="57">
        <f>F390</f>
        <v>350</v>
      </c>
    </row>
    <row r="389" spans="1:6" s="20" customFormat="1" ht="30" customHeight="1" hidden="1">
      <c r="A389" s="40" t="s">
        <v>52</v>
      </c>
      <c r="B389" s="46" t="s">
        <v>201</v>
      </c>
      <c r="C389" s="46" t="s">
        <v>198</v>
      </c>
      <c r="D389" s="46" t="s">
        <v>14</v>
      </c>
      <c r="E389" s="54"/>
      <c r="F389" s="57"/>
    </row>
    <row r="390" spans="1:6" s="20" customFormat="1" ht="36" customHeight="1">
      <c r="A390" s="40" t="s">
        <v>456</v>
      </c>
      <c r="B390" s="46" t="s">
        <v>201</v>
      </c>
      <c r="C390" s="46" t="s">
        <v>197</v>
      </c>
      <c r="D390" s="46" t="s">
        <v>64</v>
      </c>
      <c r="E390" s="54" t="s">
        <v>440</v>
      </c>
      <c r="F390" s="57">
        <f>50+300</f>
        <v>350</v>
      </c>
    </row>
    <row r="391" spans="1:6" s="20" customFormat="1" ht="112.5" customHeight="1">
      <c r="A391" s="116" t="s">
        <v>123</v>
      </c>
      <c r="B391" s="46" t="s">
        <v>201</v>
      </c>
      <c r="C391" s="46" t="s">
        <v>197</v>
      </c>
      <c r="D391" s="53" t="s">
        <v>65</v>
      </c>
      <c r="E391" s="49"/>
      <c r="F391" s="57">
        <f>F393</f>
        <v>330</v>
      </c>
    </row>
    <row r="392" spans="1:6" s="20" customFormat="1" ht="30" customHeight="1" hidden="1">
      <c r="A392" s="40" t="s">
        <v>52</v>
      </c>
      <c r="B392" s="46" t="s">
        <v>201</v>
      </c>
      <c r="C392" s="46" t="s">
        <v>198</v>
      </c>
      <c r="D392" s="46" t="s">
        <v>14</v>
      </c>
      <c r="E392" s="54"/>
      <c r="F392" s="57"/>
    </row>
    <row r="393" spans="1:6" s="20" customFormat="1" ht="29.25" customHeight="1">
      <c r="A393" s="40" t="s">
        <v>456</v>
      </c>
      <c r="B393" s="46" t="s">
        <v>201</v>
      </c>
      <c r="C393" s="46" t="s">
        <v>197</v>
      </c>
      <c r="D393" s="46" t="s">
        <v>65</v>
      </c>
      <c r="E393" s="54" t="s">
        <v>440</v>
      </c>
      <c r="F393" s="57">
        <f>30+300</f>
        <v>330</v>
      </c>
    </row>
    <row r="394" spans="1:6" s="20" customFormat="1" ht="111" customHeight="1">
      <c r="A394" s="116" t="s">
        <v>124</v>
      </c>
      <c r="B394" s="46" t="s">
        <v>201</v>
      </c>
      <c r="C394" s="46" t="s">
        <v>197</v>
      </c>
      <c r="D394" s="53" t="s">
        <v>122</v>
      </c>
      <c r="E394" s="49"/>
      <c r="F394" s="57">
        <f>F396</f>
        <v>20</v>
      </c>
    </row>
    <row r="395" spans="1:6" s="20" customFormat="1" ht="30" customHeight="1" hidden="1">
      <c r="A395" s="40" t="s">
        <v>52</v>
      </c>
      <c r="B395" s="46" t="s">
        <v>201</v>
      </c>
      <c r="C395" s="46" t="s">
        <v>198</v>
      </c>
      <c r="D395" s="46" t="s">
        <v>14</v>
      </c>
      <c r="E395" s="54"/>
      <c r="F395" s="57"/>
    </row>
    <row r="396" spans="1:6" s="20" customFormat="1" ht="33" customHeight="1">
      <c r="A396" s="40" t="s">
        <v>456</v>
      </c>
      <c r="B396" s="46" t="s">
        <v>201</v>
      </c>
      <c r="C396" s="46" t="s">
        <v>197</v>
      </c>
      <c r="D396" s="46" t="s">
        <v>122</v>
      </c>
      <c r="E396" s="54" t="s">
        <v>440</v>
      </c>
      <c r="F396" s="57">
        <v>20</v>
      </c>
    </row>
    <row r="397" spans="1:6" s="20" customFormat="1" ht="90" customHeight="1">
      <c r="A397" s="117" t="s">
        <v>143</v>
      </c>
      <c r="B397" s="46" t="s">
        <v>201</v>
      </c>
      <c r="C397" s="46" t="s">
        <v>197</v>
      </c>
      <c r="D397" s="53" t="s">
        <v>125</v>
      </c>
      <c r="E397" s="49"/>
      <c r="F397" s="57">
        <f>F398</f>
        <v>100</v>
      </c>
    </row>
    <row r="398" spans="1:6" s="20" customFormat="1" ht="110.25" customHeight="1">
      <c r="A398" s="116" t="s">
        <v>126</v>
      </c>
      <c r="B398" s="46" t="s">
        <v>201</v>
      </c>
      <c r="C398" s="46" t="s">
        <v>197</v>
      </c>
      <c r="D398" s="53" t="s">
        <v>66</v>
      </c>
      <c r="E398" s="49"/>
      <c r="F398" s="57">
        <f>F399</f>
        <v>100</v>
      </c>
    </row>
    <row r="399" spans="1:6" s="20" customFormat="1" ht="33.75" customHeight="1">
      <c r="A399" s="40" t="s">
        <v>456</v>
      </c>
      <c r="B399" s="46" t="s">
        <v>201</v>
      </c>
      <c r="C399" s="46" t="s">
        <v>197</v>
      </c>
      <c r="D399" s="46" t="s">
        <v>66</v>
      </c>
      <c r="E399" s="54" t="s">
        <v>440</v>
      </c>
      <c r="F399" s="57">
        <v>100</v>
      </c>
    </row>
    <row r="400" spans="1:6" s="20" customFormat="1" ht="90">
      <c r="A400" s="117" t="s">
        <v>127</v>
      </c>
      <c r="B400" s="46" t="s">
        <v>201</v>
      </c>
      <c r="C400" s="46" t="s">
        <v>197</v>
      </c>
      <c r="D400" s="53" t="s">
        <v>128</v>
      </c>
      <c r="E400" s="49"/>
      <c r="F400" s="57">
        <f>F401+F404+F407+F410+F413+F416</f>
        <v>875.3</v>
      </c>
    </row>
    <row r="401" spans="1:6" s="20" customFormat="1" ht="117.75" customHeight="1">
      <c r="A401" s="116" t="s">
        <v>129</v>
      </c>
      <c r="B401" s="46" t="s">
        <v>201</v>
      </c>
      <c r="C401" s="46" t="s">
        <v>197</v>
      </c>
      <c r="D401" s="53" t="s">
        <v>67</v>
      </c>
      <c r="E401" s="49"/>
      <c r="F401" s="57">
        <f>F403</f>
        <v>325.3</v>
      </c>
    </row>
    <row r="402" spans="1:6" s="20" customFormat="1" ht="30" customHeight="1" hidden="1">
      <c r="A402" s="40" t="s">
        <v>52</v>
      </c>
      <c r="B402" s="46" t="s">
        <v>201</v>
      </c>
      <c r="C402" s="46" t="s">
        <v>198</v>
      </c>
      <c r="D402" s="46" t="s">
        <v>14</v>
      </c>
      <c r="E402" s="54"/>
      <c r="F402" s="57"/>
    </row>
    <row r="403" spans="1:6" s="20" customFormat="1" ht="33" customHeight="1">
      <c r="A403" s="40" t="s">
        <v>456</v>
      </c>
      <c r="B403" s="46" t="s">
        <v>201</v>
      </c>
      <c r="C403" s="46" t="s">
        <v>197</v>
      </c>
      <c r="D403" s="46" t="s">
        <v>67</v>
      </c>
      <c r="E403" s="54" t="s">
        <v>440</v>
      </c>
      <c r="F403" s="57">
        <f>50+275.3</f>
        <v>325.3</v>
      </c>
    </row>
    <row r="404" spans="1:6" s="20" customFormat="1" ht="104.25" customHeight="1">
      <c r="A404" s="116" t="s">
        <v>131</v>
      </c>
      <c r="B404" s="46" t="s">
        <v>201</v>
      </c>
      <c r="C404" s="46" t="s">
        <v>197</v>
      </c>
      <c r="D404" s="53" t="s">
        <v>68</v>
      </c>
      <c r="E404" s="49"/>
      <c r="F404" s="57">
        <f>F406</f>
        <v>50</v>
      </c>
    </row>
    <row r="405" spans="1:6" s="20" customFormat="1" ht="30" customHeight="1" hidden="1">
      <c r="A405" s="40" t="s">
        <v>52</v>
      </c>
      <c r="B405" s="46" t="s">
        <v>201</v>
      </c>
      <c r="C405" s="46" t="s">
        <v>198</v>
      </c>
      <c r="D405" s="46" t="s">
        <v>14</v>
      </c>
      <c r="E405" s="54"/>
      <c r="F405" s="57"/>
    </row>
    <row r="406" spans="1:6" s="20" customFormat="1" ht="31.5" customHeight="1">
      <c r="A406" s="40" t="s">
        <v>456</v>
      </c>
      <c r="B406" s="46" t="s">
        <v>201</v>
      </c>
      <c r="C406" s="46" t="s">
        <v>197</v>
      </c>
      <c r="D406" s="46" t="s">
        <v>68</v>
      </c>
      <c r="E406" s="54" t="s">
        <v>440</v>
      </c>
      <c r="F406" s="57">
        <v>50</v>
      </c>
    </row>
    <row r="407" spans="1:6" s="20" customFormat="1" ht="108.75" customHeight="1">
      <c r="A407" s="116" t="s">
        <v>133</v>
      </c>
      <c r="B407" s="46" t="s">
        <v>201</v>
      </c>
      <c r="C407" s="46" t="s">
        <v>197</v>
      </c>
      <c r="D407" s="53" t="s">
        <v>130</v>
      </c>
      <c r="E407" s="49"/>
      <c r="F407" s="57">
        <f>F409</f>
        <v>50</v>
      </c>
    </row>
    <row r="408" spans="1:6" s="20" customFormat="1" ht="30" customHeight="1" hidden="1">
      <c r="A408" s="40" t="s">
        <v>52</v>
      </c>
      <c r="B408" s="46" t="s">
        <v>201</v>
      </c>
      <c r="C408" s="46" t="s">
        <v>198</v>
      </c>
      <c r="D408" s="46" t="s">
        <v>14</v>
      </c>
      <c r="E408" s="54"/>
      <c r="F408" s="57"/>
    </row>
    <row r="409" spans="1:6" s="20" customFormat="1" ht="34.5" customHeight="1">
      <c r="A409" s="40" t="s">
        <v>456</v>
      </c>
      <c r="B409" s="46" t="s">
        <v>201</v>
      </c>
      <c r="C409" s="46" t="s">
        <v>197</v>
      </c>
      <c r="D409" s="46" t="s">
        <v>130</v>
      </c>
      <c r="E409" s="54" t="s">
        <v>440</v>
      </c>
      <c r="F409" s="57">
        <v>50</v>
      </c>
    </row>
    <row r="410" spans="1:6" s="20" customFormat="1" ht="117.75" customHeight="1">
      <c r="A410" s="116" t="s">
        <v>135</v>
      </c>
      <c r="B410" s="46" t="s">
        <v>201</v>
      </c>
      <c r="C410" s="46" t="s">
        <v>197</v>
      </c>
      <c r="D410" s="53" t="s">
        <v>132</v>
      </c>
      <c r="E410" s="49"/>
      <c r="F410" s="57">
        <f>F412</f>
        <v>150</v>
      </c>
    </row>
    <row r="411" spans="1:6" s="20" customFormat="1" ht="30" customHeight="1" hidden="1">
      <c r="A411" s="40" t="s">
        <v>52</v>
      </c>
      <c r="B411" s="46" t="s">
        <v>201</v>
      </c>
      <c r="C411" s="46" t="s">
        <v>198</v>
      </c>
      <c r="D411" s="46" t="s">
        <v>14</v>
      </c>
      <c r="E411" s="54"/>
      <c r="F411" s="57"/>
    </row>
    <row r="412" spans="1:6" s="20" customFormat="1" ht="28.5" customHeight="1">
      <c r="A412" s="40" t="s">
        <v>456</v>
      </c>
      <c r="B412" s="46" t="s">
        <v>201</v>
      </c>
      <c r="C412" s="46" t="s">
        <v>197</v>
      </c>
      <c r="D412" s="46" t="s">
        <v>132</v>
      </c>
      <c r="E412" s="54" t="s">
        <v>440</v>
      </c>
      <c r="F412" s="57">
        <f>50+100</f>
        <v>150</v>
      </c>
    </row>
    <row r="413" spans="1:6" s="20" customFormat="1" ht="135" customHeight="1">
      <c r="A413" s="116" t="s">
        <v>137</v>
      </c>
      <c r="B413" s="46" t="s">
        <v>201</v>
      </c>
      <c r="C413" s="46" t="s">
        <v>197</v>
      </c>
      <c r="D413" s="53" t="s">
        <v>134</v>
      </c>
      <c r="E413" s="49"/>
      <c r="F413" s="57">
        <f>F415</f>
        <v>150</v>
      </c>
    </row>
    <row r="414" spans="1:6" s="20" customFormat="1" ht="30" customHeight="1" hidden="1">
      <c r="A414" s="40" t="s">
        <v>52</v>
      </c>
      <c r="B414" s="46" t="s">
        <v>201</v>
      </c>
      <c r="C414" s="46" t="s">
        <v>198</v>
      </c>
      <c r="D414" s="46" t="s">
        <v>14</v>
      </c>
      <c r="E414" s="54"/>
      <c r="F414" s="57"/>
    </row>
    <row r="415" spans="1:6" s="20" customFormat="1" ht="32.25" customHeight="1">
      <c r="A415" s="40" t="s">
        <v>456</v>
      </c>
      <c r="B415" s="46" t="s">
        <v>201</v>
      </c>
      <c r="C415" s="46" t="s">
        <v>197</v>
      </c>
      <c r="D415" s="46" t="s">
        <v>134</v>
      </c>
      <c r="E415" s="54" t="s">
        <v>440</v>
      </c>
      <c r="F415" s="57">
        <f>50+100</f>
        <v>150</v>
      </c>
    </row>
    <row r="416" spans="1:6" s="20" customFormat="1" ht="108" customHeight="1">
      <c r="A416" s="116" t="s">
        <v>138</v>
      </c>
      <c r="B416" s="46" t="s">
        <v>201</v>
      </c>
      <c r="C416" s="46" t="s">
        <v>197</v>
      </c>
      <c r="D416" s="53" t="s">
        <v>136</v>
      </c>
      <c r="E416" s="49"/>
      <c r="F416" s="57">
        <f>F418</f>
        <v>150</v>
      </c>
    </row>
    <row r="417" spans="1:6" s="20" customFormat="1" ht="30" customHeight="1" hidden="1">
      <c r="A417" s="40" t="s">
        <v>52</v>
      </c>
      <c r="B417" s="46" t="s">
        <v>201</v>
      </c>
      <c r="C417" s="46" t="s">
        <v>198</v>
      </c>
      <c r="D417" s="46" t="s">
        <v>14</v>
      </c>
      <c r="E417" s="54"/>
      <c r="F417" s="57"/>
    </row>
    <row r="418" spans="1:6" s="20" customFormat="1" ht="33.75" customHeight="1">
      <c r="A418" s="40" t="s">
        <v>456</v>
      </c>
      <c r="B418" s="46" t="s">
        <v>201</v>
      </c>
      <c r="C418" s="46" t="s">
        <v>197</v>
      </c>
      <c r="D418" s="46" t="s">
        <v>136</v>
      </c>
      <c r="E418" s="54" t="s">
        <v>440</v>
      </c>
      <c r="F418" s="57">
        <f>50+100</f>
        <v>150</v>
      </c>
    </row>
    <row r="419" spans="1:6" s="20" customFormat="1" ht="103.5" customHeight="1">
      <c r="A419" s="117" t="s">
        <v>302</v>
      </c>
      <c r="B419" s="46" t="s">
        <v>201</v>
      </c>
      <c r="C419" s="46" t="s">
        <v>197</v>
      </c>
      <c r="D419" s="53" t="s">
        <v>303</v>
      </c>
      <c r="E419" s="49"/>
      <c r="F419" s="57">
        <f>F420+F423</f>
        <v>100</v>
      </c>
    </row>
    <row r="420" spans="1:6" s="20" customFormat="1" ht="124.5" customHeight="1">
      <c r="A420" s="116" t="s">
        <v>307</v>
      </c>
      <c r="B420" s="46" t="s">
        <v>201</v>
      </c>
      <c r="C420" s="46" t="s">
        <v>197</v>
      </c>
      <c r="D420" s="53" t="s">
        <v>69</v>
      </c>
      <c r="E420" s="49"/>
      <c r="F420" s="57">
        <f>F422</f>
        <v>50</v>
      </c>
    </row>
    <row r="421" spans="1:6" s="20" customFormat="1" ht="30" customHeight="1" hidden="1">
      <c r="A421" s="40" t="s">
        <v>52</v>
      </c>
      <c r="B421" s="46" t="s">
        <v>201</v>
      </c>
      <c r="C421" s="46" t="s">
        <v>198</v>
      </c>
      <c r="D421" s="46" t="s">
        <v>14</v>
      </c>
      <c r="E421" s="54"/>
      <c r="F421" s="57"/>
    </row>
    <row r="422" spans="1:6" s="20" customFormat="1" ht="29.25" customHeight="1">
      <c r="A422" s="40" t="s">
        <v>456</v>
      </c>
      <c r="B422" s="46" t="s">
        <v>201</v>
      </c>
      <c r="C422" s="46" t="s">
        <v>197</v>
      </c>
      <c r="D422" s="53" t="s">
        <v>69</v>
      </c>
      <c r="E422" s="54" t="s">
        <v>440</v>
      </c>
      <c r="F422" s="57">
        <v>50</v>
      </c>
    </row>
    <row r="423" spans="1:6" s="20" customFormat="1" ht="114" customHeight="1">
      <c r="A423" s="116" t="s">
        <v>304</v>
      </c>
      <c r="B423" s="46" t="s">
        <v>201</v>
      </c>
      <c r="C423" s="46" t="s">
        <v>197</v>
      </c>
      <c r="D423" s="53" t="s">
        <v>70</v>
      </c>
      <c r="E423" s="49"/>
      <c r="F423" s="57">
        <f>F425</f>
        <v>50</v>
      </c>
    </row>
    <row r="424" spans="1:6" s="20" customFormat="1" ht="30" customHeight="1" hidden="1">
      <c r="A424" s="40" t="s">
        <v>52</v>
      </c>
      <c r="B424" s="46" t="s">
        <v>201</v>
      </c>
      <c r="C424" s="46" t="s">
        <v>198</v>
      </c>
      <c r="D424" s="46" t="s">
        <v>14</v>
      </c>
      <c r="E424" s="54"/>
      <c r="F424" s="57"/>
    </row>
    <row r="425" spans="1:6" s="20" customFormat="1" ht="27" customHeight="1">
      <c r="A425" s="40" t="s">
        <v>456</v>
      </c>
      <c r="B425" s="46" t="s">
        <v>201</v>
      </c>
      <c r="C425" s="46" t="s">
        <v>197</v>
      </c>
      <c r="D425" s="53" t="s">
        <v>70</v>
      </c>
      <c r="E425" s="54" t="s">
        <v>440</v>
      </c>
      <c r="F425" s="57">
        <v>50</v>
      </c>
    </row>
    <row r="426" spans="1:6" ht="76.5">
      <c r="A426" s="40" t="s">
        <v>107</v>
      </c>
      <c r="B426" s="53" t="s">
        <v>201</v>
      </c>
      <c r="C426" s="53" t="s">
        <v>197</v>
      </c>
      <c r="D426" s="53" t="s">
        <v>108</v>
      </c>
      <c r="E426" s="54"/>
      <c r="F426" s="57">
        <f>F427+F429</f>
        <v>272.7</v>
      </c>
    </row>
    <row r="427" spans="1:6" ht="92.25" customHeight="1">
      <c r="A427" s="40" t="s">
        <v>109</v>
      </c>
      <c r="B427" s="53" t="s">
        <v>201</v>
      </c>
      <c r="C427" s="53" t="s">
        <v>197</v>
      </c>
      <c r="D427" s="53" t="s">
        <v>110</v>
      </c>
      <c r="E427" s="72"/>
      <c r="F427" s="57">
        <f>F428</f>
        <v>248</v>
      </c>
    </row>
    <row r="428" spans="1:6" s="20" customFormat="1" ht="30" customHeight="1">
      <c r="A428" s="40" t="s">
        <v>456</v>
      </c>
      <c r="B428" s="53" t="s">
        <v>201</v>
      </c>
      <c r="C428" s="53" t="s">
        <v>197</v>
      </c>
      <c r="D428" s="53" t="s">
        <v>110</v>
      </c>
      <c r="E428" s="49" t="s">
        <v>440</v>
      </c>
      <c r="F428" s="57">
        <v>248</v>
      </c>
    </row>
    <row r="429" spans="1:6" ht="92.25" customHeight="1">
      <c r="A429" s="40" t="s">
        <v>109</v>
      </c>
      <c r="B429" s="53" t="s">
        <v>201</v>
      </c>
      <c r="C429" s="53" t="s">
        <v>197</v>
      </c>
      <c r="D429" s="53" t="s">
        <v>110</v>
      </c>
      <c r="E429" s="72"/>
      <c r="F429" s="57">
        <f>F430</f>
        <v>24.7</v>
      </c>
    </row>
    <row r="430" spans="1:6" s="20" customFormat="1" ht="30" customHeight="1">
      <c r="A430" s="40" t="s">
        <v>456</v>
      </c>
      <c r="B430" s="53" t="s">
        <v>201</v>
      </c>
      <c r="C430" s="53" t="s">
        <v>197</v>
      </c>
      <c r="D430" s="53" t="s">
        <v>110</v>
      </c>
      <c r="E430" s="49" t="s">
        <v>440</v>
      </c>
      <c r="F430" s="57">
        <f>12.5+12.2</f>
        <v>24.7</v>
      </c>
    </row>
    <row r="431" spans="1:6" ht="51" customHeight="1">
      <c r="A431" s="40" t="s">
        <v>56</v>
      </c>
      <c r="B431" s="53" t="s">
        <v>201</v>
      </c>
      <c r="C431" s="53" t="s">
        <v>197</v>
      </c>
      <c r="D431" s="53" t="s">
        <v>434</v>
      </c>
      <c r="E431" s="72"/>
      <c r="F431" s="57">
        <f>F432</f>
        <v>150</v>
      </c>
    </row>
    <row r="432" spans="1:6" s="20" customFormat="1" ht="30" customHeight="1">
      <c r="A432" s="40" t="s">
        <v>456</v>
      </c>
      <c r="B432" s="53" t="s">
        <v>201</v>
      </c>
      <c r="C432" s="53" t="s">
        <v>197</v>
      </c>
      <c r="D432" s="53" t="s">
        <v>434</v>
      </c>
      <c r="E432" s="49" t="s">
        <v>440</v>
      </c>
      <c r="F432" s="57">
        <v>150</v>
      </c>
    </row>
    <row r="433" spans="1:6" s="21" customFormat="1" ht="15.75">
      <c r="A433" s="63" t="s">
        <v>230</v>
      </c>
      <c r="B433" s="51" t="s">
        <v>211</v>
      </c>
      <c r="C433" s="51" t="s">
        <v>194</v>
      </c>
      <c r="D433" s="51"/>
      <c r="E433" s="56"/>
      <c r="F433" s="60">
        <f>F434</f>
        <v>6980</v>
      </c>
    </row>
    <row r="434" spans="1:6" s="21" customFormat="1" ht="15.75">
      <c r="A434" s="63" t="s">
        <v>231</v>
      </c>
      <c r="B434" s="51" t="s">
        <v>211</v>
      </c>
      <c r="C434" s="51" t="s">
        <v>193</v>
      </c>
      <c r="D434" s="51"/>
      <c r="E434" s="56"/>
      <c r="F434" s="60">
        <f>F435+F448</f>
        <v>6980</v>
      </c>
    </row>
    <row r="435" spans="1:6" s="21" customFormat="1" ht="72">
      <c r="A435" s="118" t="s">
        <v>305</v>
      </c>
      <c r="B435" s="51" t="s">
        <v>211</v>
      </c>
      <c r="C435" s="51" t="s">
        <v>193</v>
      </c>
      <c r="D435" s="51" t="s">
        <v>18</v>
      </c>
      <c r="E435" s="56"/>
      <c r="F435" s="60">
        <f>F436+F450</f>
        <v>6830</v>
      </c>
    </row>
    <row r="436" spans="1:6" s="21" customFormat="1" ht="105">
      <c r="A436" s="117" t="s">
        <v>306</v>
      </c>
      <c r="B436" s="53" t="s">
        <v>211</v>
      </c>
      <c r="C436" s="53" t="s">
        <v>193</v>
      </c>
      <c r="D436" s="53" t="s">
        <v>17</v>
      </c>
      <c r="E436" s="56"/>
      <c r="F436" s="57">
        <f>F438</f>
        <v>3860</v>
      </c>
    </row>
    <row r="437" spans="1:6" s="21" customFormat="1" ht="120" hidden="1">
      <c r="A437" s="117" t="s">
        <v>59</v>
      </c>
      <c r="B437" s="53" t="s">
        <v>211</v>
      </c>
      <c r="C437" s="53" t="s">
        <v>193</v>
      </c>
      <c r="D437" s="53" t="s">
        <v>285</v>
      </c>
      <c r="E437" s="49"/>
      <c r="F437" s="57"/>
    </row>
    <row r="438" spans="1:6" s="21" customFormat="1" ht="120">
      <c r="A438" s="117" t="s">
        <v>308</v>
      </c>
      <c r="B438" s="53" t="s">
        <v>211</v>
      </c>
      <c r="C438" s="53" t="s">
        <v>193</v>
      </c>
      <c r="D438" s="53" t="s">
        <v>16</v>
      </c>
      <c r="E438" s="54"/>
      <c r="F438" s="57">
        <f>F443+F444+F445</f>
        <v>3860</v>
      </c>
    </row>
    <row r="439" spans="1:6" s="21" customFormat="1" ht="90" hidden="1">
      <c r="A439" s="40" t="s">
        <v>475</v>
      </c>
      <c r="B439" s="53" t="s">
        <v>211</v>
      </c>
      <c r="C439" s="53" t="s">
        <v>193</v>
      </c>
      <c r="D439" s="53" t="s">
        <v>420</v>
      </c>
      <c r="E439" s="56"/>
      <c r="F439" s="57"/>
    </row>
    <row r="440" spans="1:6" s="21" customFormat="1" ht="15.75" hidden="1">
      <c r="A440" s="43" t="s">
        <v>452</v>
      </c>
      <c r="B440" s="53" t="s">
        <v>211</v>
      </c>
      <c r="C440" s="53" t="s">
        <v>193</v>
      </c>
      <c r="D440" s="53" t="s">
        <v>420</v>
      </c>
      <c r="E440" s="54" t="s">
        <v>450</v>
      </c>
      <c r="F440" s="57"/>
    </row>
    <row r="441" spans="1:6" s="21" customFormat="1" ht="64.5" hidden="1">
      <c r="A441" s="40" t="s">
        <v>378</v>
      </c>
      <c r="B441" s="53" t="s">
        <v>211</v>
      </c>
      <c r="C441" s="53" t="s">
        <v>193</v>
      </c>
      <c r="D441" s="53" t="s">
        <v>381</v>
      </c>
      <c r="E441" s="104"/>
      <c r="F441" s="57"/>
    </row>
    <row r="442" spans="1:6" s="21" customFormat="1" ht="77.25" hidden="1">
      <c r="A442" s="40" t="s">
        <v>379</v>
      </c>
      <c r="B442" s="53" t="s">
        <v>211</v>
      </c>
      <c r="C442" s="53" t="s">
        <v>193</v>
      </c>
      <c r="D442" s="53" t="s">
        <v>382</v>
      </c>
      <c r="E442" s="49"/>
      <c r="F442" s="57"/>
    </row>
    <row r="443" spans="1:6" s="21" customFormat="1" ht="22.5" customHeight="1">
      <c r="A443" s="40" t="s">
        <v>447</v>
      </c>
      <c r="B443" s="53" t="s">
        <v>211</v>
      </c>
      <c r="C443" s="53" t="s">
        <v>193</v>
      </c>
      <c r="D443" s="53" t="s">
        <v>16</v>
      </c>
      <c r="E443" s="49" t="s">
        <v>446</v>
      </c>
      <c r="F443" s="57">
        <v>2920</v>
      </c>
    </row>
    <row r="444" spans="1:6" s="21" customFormat="1" ht="28.5" customHeight="1">
      <c r="A444" s="40" t="s">
        <v>456</v>
      </c>
      <c r="B444" s="53" t="s">
        <v>211</v>
      </c>
      <c r="C444" s="53" t="s">
        <v>193</v>
      </c>
      <c r="D444" s="53" t="s">
        <v>16</v>
      </c>
      <c r="E444" s="49" t="s">
        <v>440</v>
      </c>
      <c r="F444" s="57">
        <f>530+300+10</f>
        <v>840</v>
      </c>
    </row>
    <row r="445" spans="1:6" s="21" customFormat="1" ht="25.5" customHeight="1">
      <c r="A445" s="40" t="s">
        <v>459</v>
      </c>
      <c r="B445" s="53" t="s">
        <v>211</v>
      </c>
      <c r="C445" s="53" t="s">
        <v>193</v>
      </c>
      <c r="D445" s="53" t="s">
        <v>16</v>
      </c>
      <c r="E445" s="49" t="s">
        <v>441</v>
      </c>
      <c r="F445" s="57">
        <f>50+50</f>
        <v>100</v>
      </c>
    </row>
    <row r="446" spans="1:6" s="21" customFormat="1" ht="77.25" hidden="1">
      <c r="A446" s="40" t="s">
        <v>380</v>
      </c>
      <c r="B446" s="53" t="s">
        <v>211</v>
      </c>
      <c r="C446" s="53" t="s">
        <v>193</v>
      </c>
      <c r="D446" s="53" t="s">
        <v>383</v>
      </c>
      <c r="E446" s="49"/>
      <c r="F446" s="57"/>
    </row>
    <row r="447" spans="1:6" s="21" customFormat="1" ht="15.75" hidden="1">
      <c r="A447" s="43" t="s">
        <v>460</v>
      </c>
      <c r="B447" s="53" t="s">
        <v>211</v>
      </c>
      <c r="C447" s="53" t="s">
        <v>193</v>
      </c>
      <c r="D447" s="53" t="s">
        <v>383</v>
      </c>
      <c r="E447" s="49" t="s">
        <v>453</v>
      </c>
      <c r="F447" s="57"/>
    </row>
    <row r="448" spans="1:6" ht="51" customHeight="1">
      <c r="A448" s="40" t="s">
        <v>295</v>
      </c>
      <c r="B448" s="53" t="s">
        <v>211</v>
      </c>
      <c r="C448" s="53" t="s">
        <v>193</v>
      </c>
      <c r="D448" s="53" t="s">
        <v>434</v>
      </c>
      <c r="E448" s="72"/>
      <c r="F448" s="57">
        <f>F449</f>
        <v>150</v>
      </c>
    </row>
    <row r="449" spans="1:6" s="20" customFormat="1" ht="30" customHeight="1">
      <c r="A449" s="40" t="s">
        <v>456</v>
      </c>
      <c r="B449" s="53" t="s">
        <v>211</v>
      </c>
      <c r="C449" s="53" t="s">
        <v>193</v>
      </c>
      <c r="D449" s="53" t="s">
        <v>434</v>
      </c>
      <c r="E449" s="49" t="s">
        <v>440</v>
      </c>
      <c r="F449" s="57">
        <v>150</v>
      </c>
    </row>
    <row r="450" spans="1:6" s="21" customFormat="1" ht="96" customHeight="1">
      <c r="A450" s="117" t="s">
        <v>309</v>
      </c>
      <c r="B450" s="53" t="s">
        <v>211</v>
      </c>
      <c r="C450" s="53" t="s">
        <v>193</v>
      </c>
      <c r="D450" s="53" t="s">
        <v>35</v>
      </c>
      <c r="E450" s="104"/>
      <c r="F450" s="57">
        <f>F451+F455</f>
        <v>2970</v>
      </c>
    </row>
    <row r="451" spans="1:6" s="21" customFormat="1" ht="108" customHeight="1">
      <c r="A451" s="117" t="s">
        <v>310</v>
      </c>
      <c r="B451" s="53" t="s">
        <v>211</v>
      </c>
      <c r="C451" s="53" t="s">
        <v>193</v>
      </c>
      <c r="D451" s="53" t="s">
        <v>36</v>
      </c>
      <c r="E451" s="49"/>
      <c r="F451" s="57">
        <f>F452+F453+F454</f>
        <v>2970</v>
      </c>
    </row>
    <row r="452" spans="1:6" s="21" customFormat="1" ht="15.75">
      <c r="A452" s="40" t="s">
        <v>447</v>
      </c>
      <c r="B452" s="53" t="s">
        <v>211</v>
      </c>
      <c r="C452" s="53" t="s">
        <v>193</v>
      </c>
      <c r="D452" s="53" t="s">
        <v>36</v>
      </c>
      <c r="E452" s="49" t="s">
        <v>446</v>
      </c>
      <c r="F452" s="57">
        <v>955</v>
      </c>
    </row>
    <row r="453" spans="1:6" s="21" customFormat="1" ht="26.25">
      <c r="A453" s="40" t="s">
        <v>456</v>
      </c>
      <c r="B453" s="53" t="s">
        <v>211</v>
      </c>
      <c r="C453" s="53" t="s">
        <v>193</v>
      </c>
      <c r="D453" s="53" t="s">
        <v>36</v>
      </c>
      <c r="E453" s="49" t="s">
        <v>440</v>
      </c>
      <c r="F453" s="57">
        <f>365+1700-60</f>
        <v>2005</v>
      </c>
    </row>
    <row r="454" spans="1:6" s="21" customFormat="1" ht="15.75">
      <c r="A454" s="40" t="s">
        <v>459</v>
      </c>
      <c r="B454" s="53" t="s">
        <v>211</v>
      </c>
      <c r="C454" s="53" t="s">
        <v>193</v>
      </c>
      <c r="D454" s="53" t="s">
        <v>36</v>
      </c>
      <c r="E454" s="49" t="s">
        <v>441</v>
      </c>
      <c r="F454" s="57">
        <v>10</v>
      </c>
    </row>
    <row r="455" spans="1:6" s="21" customFormat="1" ht="105" hidden="1">
      <c r="A455" s="117" t="s">
        <v>311</v>
      </c>
      <c r="B455" s="53" t="s">
        <v>211</v>
      </c>
      <c r="C455" s="53" t="s">
        <v>193</v>
      </c>
      <c r="D455" s="53" t="s">
        <v>312</v>
      </c>
      <c r="E455" s="49"/>
      <c r="F455" s="57"/>
    </row>
    <row r="456" spans="1:6" s="21" customFormat="1" ht="19.5" customHeight="1" hidden="1">
      <c r="A456" s="40" t="s">
        <v>456</v>
      </c>
      <c r="B456" s="53" t="s">
        <v>211</v>
      </c>
      <c r="C456" s="53" t="s">
        <v>193</v>
      </c>
      <c r="D456" s="53" t="s">
        <v>312</v>
      </c>
      <c r="E456" s="49" t="s">
        <v>33</v>
      </c>
      <c r="F456" s="57"/>
    </row>
    <row r="457" spans="1:6" s="21" customFormat="1" ht="15.75" hidden="1">
      <c r="A457" s="63" t="s">
        <v>166</v>
      </c>
      <c r="B457" s="51" t="s">
        <v>211</v>
      </c>
      <c r="C457" s="51" t="s">
        <v>195</v>
      </c>
      <c r="D457" s="51"/>
      <c r="E457" s="56"/>
      <c r="F457" s="60"/>
    </row>
    <row r="458" spans="1:6" s="21" customFormat="1" ht="15.75" hidden="1">
      <c r="A458" s="40" t="s">
        <v>141</v>
      </c>
      <c r="B458" s="53" t="s">
        <v>211</v>
      </c>
      <c r="C458" s="53" t="s">
        <v>195</v>
      </c>
      <c r="D458" s="53" t="s">
        <v>254</v>
      </c>
      <c r="E458" s="54"/>
      <c r="F458" s="57"/>
    </row>
    <row r="459" spans="1:6" s="21" customFormat="1" ht="26.25" hidden="1">
      <c r="A459" s="40" t="s">
        <v>144</v>
      </c>
      <c r="B459" s="53" t="s">
        <v>211</v>
      </c>
      <c r="C459" s="53" t="s">
        <v>195</v>
      </c>
      <c r="D459" s="53" t="s">
        <v>206</v>
      </c>
      <c r="E459" s="54"/>
      <c r="F459" s="57"/>
    </row>
    <row r="460" spans="1:6" s="21" customFormat="1" ht="26.25" hidden="1">
      <c r="A460" s="42" t="s">
        <v>262</v>
      </c>
      <c r="B460" s="53" t="s">
        <v>211</v>
      </c>
      <c r="C460" s="53" t="s">
        <v>195</v>
      </c>
      <c r="D460" s="53" t="s">
        <v>182</v>
      </c>
      <c r="E460" s="54"/>
      <c r="F460" s="57"/>
    </row>
    <row r="461" spans="1:6" s="21" customFormat="1" ht="15.75" hidden="1">
      <c r="A461" s="40" t="s">
        <v>447</v>
      </c>
      <c r="B461" s="53" t="s">
        <v>211</v>
      </c>
      <c r="C461" s="53" t="s">
        <v>195</v>
      </c>
      <c r="D461" s="46" t="s">
        <v>182</v>
      </c>
      <c r="E461" s="49" t="s">
        <v>446</v>
      </c>
      <c r="F461" s="57"/>
    </row>
    <row r="462" spans="1:6" s="21" customFormat="1" ht="26.25" hidden="1">
      <c r="A462" s="40" t="s">
        <v>456</v>
      </c>
      <c r="B462" s="53" t="s">
        <v>211</v>
      </c>
      <c r="C462" s="53" t="s">
        <v>195</v>
      </c>
      <c r="D462" s="46" t="s">
        <v>182</v>
      </c>
      <c r="E462" s="49" t="s">
        <v>440</v>
      </c>
      <c r="F462" s="57"/>
    </row>
    <row r="463" spans="1:6" s="21" customFormat="1" ht="15.75" hidden="1">
      <c r="A463" s="40" t="s">
        <v>459</v>
      </c>
      <c r="B463" s="53" t="s">
        <v>211</v>
      </c>
      <c r="C463" s="53" t="s">
        <v>195</v>
      </c>
      <c r="D463" s="45" t="s">
        <v>182</v>
      </c>
      <c r="E463" s="49" t="s">
        <v>441</v>
      </c>
      <c r="F463" s="57"/>
    </row>
    <row r="464" spans="1:6" s="18" customFormat="1" ht="16.5" customHeight="1">
      <c r="A464" s="63" t="s">
        <v>236</v>
      </c>
      <c r="B464" s="51" t="s">
        <v>204</v>
      </c>
      <c r="C464" s="51" t="s">
        <v>194</v>
      </c>
      <c r="D464" s="51"/>
      <c r="E464" s="56"/>
      <c r="F464" s="60">
        <f>F465+F559</f>
        <v>600</v>
      </c>
    </row>
    <row r="465" spans="1:6" s="19" customFormat="1" ht="12.75">
      <c r="A465" s="63" t="s">
        <v>238</v>
      </c>
      <c r="B465" s="51" t="s">
        <v>204</v>
      </c>
      <c r="C465" s="51" t="s">
        <v>193</v>
      </c>
      <c r="D465" s="51"/>
      <c r="E465" s="56"/>
      <c r="F465" s="60">
        <f>F466</f>
        <v>400</v>
      </c>
    </row>
    <row r="466" spans="1:6" s="18" customFormat="1" ht="80.25" customHeight="1">
      <c r="A466" s="118" t="s">
        <v>313</v>
      </c>
      <c r="B466" s="51" t="s">
        <v>204</v>
      </c>
      <c r="C466" s="56" t="s">
        <v>193</v>
      </c>
      <c r="D466" s="51" t="s">
        <v>98</v>
      </c>
      <c r="E466" s="56"/>
      <c r="F466" s="60">
        <f>F467</f>
        <v>400</v>
      </c>
    </row>
    <row r="467" spans="1:6" s="18" customFormat="1" ht="90.75" customHeight="1">
      <c r="A467" s="117" t="s">
        <v>412</v>
      </c>
      <c r="B467" s="53" t="s">
        <v>204</v>
      </c>
      <c r="C467" s="54" t="s">
        <v>193</v>
      </c>
      <c r="D467" s="53" t="s">
        <v>75</v>
      </c>
      <c r="E467" s="54"/>
      <c r="F467" s="57">
        <f>F468</f>
        <v>400</v>
      </c>
    </row>
    <row r="468" spans="1:6" s="18" customFormat="1" ht="39.75" customHeight="1">
      <c r="A468" s="42" t="s">
        <v>356</v>
      </c>
      <c r="B468" s="53" t="s">
        <v>204</v>
      </c>
      <c r="C468" s="54" t="s">
        <v>193</v>
      </c>
      <c r="D468" s="53" t="s">
        <v>75</v>
      </c>
      <c r="E468" s="54" t="s">
        <v>461</v>
      </c>
      <c r="F468" s="57">
        <f>350+50</f>
        <v>400</v>
      </c>
    </row>
    <row r="469" spans="1:6" s="19" customFormat="1" ht="12.75" hidden="1">
      <c r="A469" s="63" t="s">
        <v>239</v>
      </c>
      <c r="B469" s="51" t="s">
        <v>204</v>
      </c>
      <c r="C469" s="51" t="s">
        <v>198</v>
      </c>
      <c r="D469" s="51"/>
      <c r="E469" s="56"/>
      <c r="F469" s="60"/>
    </row>
    <row r="470" spans="1:6" s="18" customFormat="1" ht="38.25" hidden="1">
      <c r="A470" s="40" t="s">
        <v>363</v>
      </c>
      <c r="B470" s="53" t="s">
        <v>204</v>
      </c>
      <c r="C470" s="54" t="s">
        <v>198</v>
      </c>
      <c r="D470" s="53" t="s">
        <v>96</v>
      </c>
      <c r="E470" s="54"/>
      <c r="F470" s="57"/>
    </row>
    <row r="471" spans="1:6" s="18" customFormat="1" ht="51" hidden="1">
      <c r="A471" s="42" t="s">
        <v>377</v>
      </c>
      <c r="B471" s="53" t="s">
        <v>204</v>
      </c>
      <c r="C471" s="54" t="s">
        <v>198</v>
      </c>
      <c r="D471" s="53" t="s">
        <v>354</v>
      </c>
      <c r="E471" s="54"/>
      <c r="F471" s="57"/>
    </row>
    <row r="472" spans="1:6" s="18" customFormat="1" ht="17.25" customHeight="1" hidden="1">
      <c r="A472" s="44" t="s">
        <v>280</v>
      </c>
      <c r="B472" s="45" t="s">
        <v>204</v>
      </c>
      <c r="C472" s="45" t="s">
        <v>198</v>
      </c>
      <c r="D472" s="45" t="s">
        <v>411</v>
      </c>
      <c r="E472" s="73"/>
      <c r="F472" s="57"/>
    </row>
    <row r="473" spans="1:6" s="18" customFormat="1" ht="18" customHeight="1" hidden="1">
      <c r="A473" s="42" t="s">
        <v>462</v>
      </c>
      <c r="B473" s="45" t="s">
        <v>204</v>
      </c>
      <c r="C473" s="45" t="s">
        <v>198</v>
      </c>
      <c r="D473" s="45" t="s">
        <v>411</v>
      </c>
      <c r="E473" s="54" t="s">
        <v>461</v>
      </c>
      <c r="F473" s="57"/>
    </row>
    <row r="474" spans="1:6" s="18" customFormat="1" ht="21.75" customHeight="1" hidden="1">
      <c r="A474" s="43" t="s">
        <v>452</v>
      </c>
      <c r="B474" s="45" t="s">
        <v>204</v>
      </c>
      <c r="C474" s="45" t="s">
        <v>198</v>
      </c>
      <c r="D474" s="45" t="s">
        <v>411</v>
      </c>
      <c r="E474" s="54" t="s">
        <v>450</v>
      </c>
      <c r="F474" s="57"/>
    </row>
    <row r="475" spans="1:6" s="25" customFormat="1" ht="12.75" hidden="1">
      <c r="A475" s="88" t="s">
        <v>228</v>
      </c>
      <c r="B475" s="61" t="s">
        <v>204</v>
      </c>
      <c r="C475" s="61" t="s">
        <v>197</v>
      </c>
      <c r="D475" s="61" t="s">
        <v>246</v>
      </c>
      <c r="E475" s="87" t="s">
        <v>246</v>
      </c>
      <c r="F475" s="60"/>
    </row>
    <row r="476" spans="1:6" s="25" customFormat="1" ht="28.5" customHeight="1" hidden="1">
      <c r="A476" s="40" t="s">
        <v>19</v>
      </c>
      <c r="B476" s="45" t="s">
        <v>204</v>
      </c>
      <c r="C476" s="45" t="s">
        <v>197</v>
      </c>
      <c r="D476" s="53" t="s">
        <v>18</v>
      </c>
      <c r="E476" s="87"/>
      <c r="F476" s="57"/>
    </row>
    <row r="477" spans="1:6" s="25" customFormat="1" ht="63.75" hidden="1">
      <c r="A477" s="40" t="s">
        <v>20</v>
      </c>
      <c r="B477" s="45" t="s">
        <v>204</v>
      </c>
      <c r="C477" s="45" t="s">
        <v>197</v>
      </c>
      <c r="D477" s="46" t="s">
        <v>17</v>
      </c>
      <c r="E477" s="87"/>
      <c r="F477" s="57"/>
    </row>
    <row r="478" spans="1:6" s="25" customFormat="1" ht="76.5" hidden="1">
      <c r="A478" s="40" t="s">
        <v>286</v>
      </c>
      <c r="B478" s="45" t="s">
        <v>204</v>
      </c>
      <c r="C478" s="45" t="s">
        <v>197</v>
      </c>
      <c r="D478" s="53" t="s">
        <v>287</v>
      </c>
      <c r="E478" s="49"/>
      <c r="F478" s="57"/>
    </row>
    <row r="479" spans="1:6" s="25" customFormat="1" ht="25.5" hidden="1">
      <c r="A479" s="42" t="s">
        <v>449</v>
      </c>
      <c r="B479" s="45" t="s">
        <v>204</v>
      </c>
      <c r="C479" s="45" t="s">
        <v>197</v>
      </c>
      <c r="D479" s="53" t="s">
        <v>287</v>
      </c>
      <c r="E479" s="49" t="s">
        <v>448</v>
      </c>
      <c r="F479" s="57"/>
    </row>
    <row r="480" spans="1:6" s="25" customFormat="1" ht="76.5" hidden="1">
      <c r="A480" s="40" t="s">
        <v>291</v>
      </c>
      <c r="B480" s="53" t="s">
        <v>204</v>
      </c>
      <c r="C480" s="53" t="s">
        <v>197</v>
      </c>
      <c r="D480" s="45" t="s">
        <v>35</v>
      </c>
      <c r="E480" s="49"/>
      <c r="F480" s="57"/>
    </row>
    <row r="481" spans="1:6" s="25" customFormat="1" ht="51" hidden="1">
      <c r="A481" s="50" t="s">
        <v>43</v>
      </c>
      <c r="B481" s="53" t="s">
        <v>204</v>
      </c>
      <c r="C481" s="53" t="s">
        <v>197</v>
      </c>
      <c r="D481" s="45" t="s">
        <v>44</v>
      </c>
      <c r="E481" s="49"/>
      <c r="F481" s="57"/>
    </row>
    <row r="482" spans="1:6" s="25" customFormat="1" ht="12.75" hidden="1">
      <c r="A482" s="40" t="s">
        <v>447</v>
      </c>
      <c r="B482" s="53" t="s">
        <v>204</v>
      </c>
      <c r="C482" s="53" t="s">
        <v>197</v>
      </c>
      <c r="D482" s="45" t="s">
        <v>44</v>
      </c>
      <c r="E482" s="49" t="s">
        <v>446</v>
      </c>
      <c r="F482" s="57"/>
    </row>
    <row r="483" spans="1:6" s="25" customFormat="1" ht="25.5" hidden="1">
      <c r="A483" s="40" t="s">
        <v>456</v>
      </c>
      <c r="B483" s="53" t="s">
        <v>204</v>
      </c>
      <c r="C483" s="53" t="s">
        <v>197</v>
      </c>
      <c r="D483" s="45" t="s">
        <v>44</v>
      </c>
      <c r="E483" s="49" t="s">
        <v>440</v>
      </c>
      <c r="F483" s="57"/>
    </row>
    <row r="484" spans="1:6" s="25" customFormat="1" ht="12.75" hidden="1">
      <c r="A484" s="42" t="s">
        <v>462</v>
      </c>
      <c r="B484" s="53" t="s">
        <v>204</v>
      </c>
      <c r="C484" s="53" t="s">
        <v>197</v>
      </c>
      <c r="D484" s="45" t="s">
        <v>44</v>
      </c>
      <c r="E484" s="49" t="s">
        <v>461</v>
      </c>
      <c r="F484" s="57"/>
    </row>
    <row r="485" spans="1:6" s="25" customFormat="1" ht="12.75" hidden="1">
      <c r="A485" s="43" t="s">
        <v>452</v>
      </c>
      <c r="B485" s="45" t="s">
        <v>204</v>
      </c>
      <c r="C485" s="45" t="s">
        <v>197</v>
      </c>
      <c r="D485" s="45" t="s">
        <v>44</v>
      </c>
      <c r="E485" s="49" t="s">
        <v>450</v>
      </c>
      <c r="F485" s="57"/>
    </row>
    <row r="486" spans="1:6" s="25" customFormat="1" ht="37.5" customHeight="1" hidden="1">
      <c r="A486" s="40" t="s">
        <v>363</v>
      </c>
      <c r="B486" s="45" t="s">
        <v>204</v>
      </c>
      <c r="C486" s="45" t="s">
        <v>197</v>
      </c>
      <c r="D486" s="53" t="s">
        <v>96</v>
      </c>
      <c r="E486" s="56"/>
      <c r="F486" s="57"/>
    </row>
    <row r="487" spans="1:6" s="25" customFormat="1" ht="55.5" customHeight="1" hidden="1">
      <c r="A487" s="109" t="s">
        <v>364</v>
      </c>
      <c r="B487" s="45" t="s">
        <v>204</v>
      </c>
      <c r="C487" s="45" t="s">
        <v>197</v>
      </c>
      <c r="D487" s="53" t="s">
        <v>424</v>
      </c>
      <c r="E487" s="56"/>
      <c r="F487" s="57"/>
    </row>
    <row r="488" spans="1:6" s="25" customFormat="1" ht="22.5" customHeight="1" hidden="1">
      <c r="A488" s="40" t="s">
        <v>456</v>
      </c>
      <c r="B488" s="45" t="s">
        <v>204</v>
      </c>
      <c r="C488" s="45" t="s">
        <v>197</v>
      </c>
      <c r="D488" s="53" t="s">
        <v>424</v>
      </c>
      <c r="E488" s="54" t="s">
        <v>440</v>
      </c>
      <c r="F488" s="57"/>
    </row>
    <row r="489" spans="1:6" s="25" customFormat="1" ht="21" customHeight="1" hidden="1">
      <c r="A489" s="42" t="s">
        <v>462</v>
      </c>
      <c r="B489" s="45" t="s">
        <v>204</v>
      </c>
      <c r="C489" s="45" t="s">
        <v>197</v>
      </c>
      <c r="D489" s="53" t="s">
        <v>424</v>
      </c>
      <c r="E489" s="54" t="s">
        <v>461</v>
      </c>
      <c r="F489" s="57"/>
    </row>
    <row r="490" spans="1:6" s="25" customFormat="1" ht="42" customHeight="1" hidden="1">
      <c r="A490" s="42" t="s">
        <v>375</v>
      </c>
      <c r="B490" s="45" t="s">
        <v>204</v>
      </c>
      <c r="C490" s="45" t="s">
        <v>197</v>
      </c>
      <c r="D490" s="53" t="s">
        <v>353</v>
      </c>
      <c r="E490" s="54"/>
      <c r="F490" s="57"/>
    </row>
    <row r="491" spans="1:6" s="25" customFormat="1" ht="21" customHeight="1" hidden="1">
      <c r="A491" s="42" t="s">
        <v>352</v>
      </c>
      <c r="B491" s="45" t="s">
        <v>204</v>
      </c>
      <c r="C491" s="45" t="s">
        <v>197</v>
      </c>
      <c r="D491" s="45" t="s">
        <v>351</v>
      </c>
      <c r="E491" s="49"/>
      <c r="F491" s="57"/>
    </row>
    <row r="492" spans="1:6" s="25" customFormat="1" ht="21" customHeight="1" hidden="1">
      <c r="A492" s="42" t="s">
        <v>462</v>
      </c>
      <c r="B492" s="45" t="s">
        <v>204</v>
      </c>
      <c r="C492" s="45" t="s">
        <v>197</v>
      </c>
      <c r="D492" s="45" t="s">
        <v>351</v>
      </c>
      <c r="E492" s="49" t="s">
        <v>461</v>
      </c>
      <c r="F492" s="57"/>
    </row>
    <row r="493" spans="1:6" s="25" customFormat="1" ht="38.25" hidden="1">
      <c r="A493" s="43" t="s">
        <v>267</v>
      </c>
      <c r="B493" s="45" t="s">
        <v>204</v>
      </c>
      <c r="C493" s="45" t="s">
        <v>197</v>
      </c>
      <c r="D493" s="45" t="s">
        <v>400</v>
      </c>
      <c r="E493" s="49"/>
      <c r="F493" s="57"/>
    </row>
    <row r="494" spans="1:6" s="25" customFormat="1" ht="12.75" hidden="1">
      <c r="A494" s="42" t="s">
        <v>462</v>
      </c>
      <c r="B494" s="45" t="s">
        <v>204</v>
      </c>
      <c r="C494" s="45" t="s">
        <v>197</v>
      </c>
      <c r="D494" s="45" t="s">
        <v>400</v>
      </c>
      <c r="E494" s="49" t="s">
        <v>461</v>
      </c>
      <c r="F494" s="57"/>
    </row>
    <row r="495" spans="1:6" s="25" customFormat="1" ht="76.5" hidden="1">
      <c r="A495" s="42" t="s">
        <v>167</v>
      </c>
      <c r="B495" s="45" t="s">
        <v>204</v>
      </c>
      <c r="C495" s="45" t="s">
        <v>197</v>
      </c>
      <c r="D495" s="45" t="s">
        <v>401</v>
      </c>
      <c r="E495" s="49"/>
      <c r="F495" s="57"/>
    </row>
    <row r="496" spans="1:6" s="25" customFormat="1" ht="12.75" hidden="1">
      <c r="A496" s="42" t="s">
        <v>462</v>
      </c>
      <c r="B496" s="45" t="s">
        <v>204</v>
      </c>
      <c r="C496" s="45" t="s">
        <v>197</v>
      </c>
      <c r="D496" s="45" t="s">
        <v>401</v>
      </c>
      <c r="E496" s="49" t="s">
        <v>461</v>
      </c>
      <c r="F496" s="57"/>
    </row>
    <row r="497" spans="1:6" s="25" customFormat="1" ht="55.5" customHeight="1" hidden="1">
      <c r="A497" s="42" t="s">
        <v>377</v>
      </c>
      <c r="B497" s="45" t="s">
        <v>204</v>
      </c>
      <c r="C497" s="45" t="s">
        <v>197</v>
      </c>
      <c r="D497" s="45" t="s">
        <v>354</v>
      </c>
      <c r="E497" s="49"/>
      <c r="F497" s="57"/>
    </row>
    <row r="498" spans="1:6" s="18" customFormat="1" ht="25.5" hidden="1">
      <c r="A498" s="44" t="s">
        <v>268</v>
      </c>
      <c r="B498" s="45" t="s">
        <v>204</v>
      </c>
      <c r="C498" s="45" t="s">
        <v>197</v>
      </c>
      <c r="D498" s="45" t="s">
        <v>402</v>
      </c>
      <c r="E498" s="49"/>
      <c r="F498" s="57"/>
    </row>
    <row r="499" spans="1:6" s="18" customFormat="1" ht="12.75" hidden="1">
      <c r="A499" s="42" t="s">
        <v>462</v>
      </c>
      <c r="B499" s="45" t="s">
        <v>204</v>
      </c>
      <c r="C499" s="45" t="s">
        <v>197</v>
      </c>
      <c r="D499" s="45" t="s">
        <v>402</v>
      </c>
      <c r="E499" s="49" t="s">
        <v>461</v>
      </c>
      <c r="F499" s="57"/>
    </row>
    <row r="500" spans="1:6" s="18" customFormat="1" ht="25.5" hidden="1">
      <c r="A500" s="44" t="s">
        <v>269</v>
      </c>
      <c r="B500" s="45" t="s">
        <v>204</v>
      </c>
      <c r="C500" s="45" t="s">
        <v>197</v>
      </c>
      <c r="D500" s="45" t="s">
        <v>403</v>
      </c>
      <c r="E500" s="49"/>
      <c r="F500" s="57"/>
    </row>
    <row r="501" spans="1:6" s="18" customFormat="1" ht="12.75" hidden="1">
      <c r="A501" s="42" t="s">
        <v>462</v>
      </c>
      <c r="B501" s="45" t="s">
        <v>204</v>
      </c>
      <c r="C501" s="45" t="s">
        <v>197</v>
      </c>
      <c r="D501" s="45" t="s">
        <v>403</v>
      </c>
      <c r="E501" s="49" t="s">
        <v>461</v>
      </c>
      <c r="F501" s="57"/>
    </row>
    <row r="502" spans="1:6" s="18" customFormat="1" ht="25.5" hidden="1">
      <c r="A502" s="43" t="s">
        <v>270</v>
      </c>
      <c r="B502" s="45" t="s">
        <v>204</v>
      </c>
      <c r="C502" s="45" t="s">
        <v>197</v>
      </c>
      <c r="D502" s="45" t="s">
        <v>404</v>
      </c>
      <c r="E502" s="49"/>
      <c r="F502" s="57"/>
    </row>
    <row r="503" spans="1:6" s="18" customFormat="1" ht="12.75" hidden="1">
      <c r="A503" s="42" t="s">
        <v>462</v>
      </c>
      <c r="B503" s="45" t="s">
        <v>204</v>
      </c>
      <c r="C503" s="45" t="s">
        <v>197</v>
      </c>
      <c r="D503" s="45" t="s">
        <v>404</v>
      </c>
      <c r="E503" s="49" t="s">
        <v>461</v>
      </c>
      <c r="F503" s="57"/>
    </row>
    <row r="504" spans="1:6" s="18" customFormat="1" ht="38.25" hidden="1">
      <c r="A504" s="69" t="s">
        <v>271</v>
      </c>
      <c r="B504" s="45" t="s">
        <v>204</v>
      </c>
      <c r="C504" s="45" t="s">
        <v>197</v>
      </c>
      <c r="D504" s="46" t="s">
        <v>405</v>
      </c>
      <c r="E504" s="49"/>
      <c r="F504" s="57"/>
    </row>
    <row r="505" spans="1:6" s="18" customFormat="1" ht="25.5" hidden="1">
      <c r="A505" s="42" t="s">
        <v>158</v>
      </c>
      <c r="B505" s="45" t="s">
        <v>204</v>
      </c>
      <c r="C505" s="45" t="s">
        <v>197</v>
      </c>
      <c r="D505" s="46" t="s">
        <v>405</v>
      </c>
      <c r="E505" s="49" t="s">
        <v>448</v>
      </c>
      <c r="F505" s="57"/>
    </row>
    <row r="506" spans="1:6" s="18" customFormat="1" ht="12.75" hidden="1">
      <c r="A506" s="69" t="s">
        <v>272</v>
      </c>
      <c r="B506" s="45" t="s">
        <v>204</v>
      </c>
      <c r="C506" s="45" t="s">
        <v>197</v>
      </c>
      <c r="D506" s="46" t="s">
        <v>406</v>
      </c>
      <c r="E506" s="49"/>
      <c r="F506" s="57"/>
    </row>
    <row r="507" spans="1:6" s="18" customFormat="1" ht="25.5" hidden="1">
      <c r="A507" s="69" t="s">
        <v>456</v>
      </c>
      <c r="B507" s="45" t="s">
        <v>204</v>
      </c>
      <c r="C507" s="45" t="s">
        <v>197</v>
      </c>
      <c r="D507" s="46" t="s">
        <v>406</v>
      </c>
      <c r="E507" s="49" t="s">
        <v>440</v>
      </c>
      <c r="F507" s="57"/>
    </row>
    <row r="508" spans="1:6" s="18" customFormat="1" ht="12.75" hidden="1">
      <c r="A508" s="42" t="s">
        <v>462</v>
      </c>
      <c r="B508" s="45" t="s">
        <v>204</v>
      </c>
      <c r="C508" s="45" t="s">
        <v>197</v>
      </c>
      <c r="D508" s="46" t="s">
        <v>406</v>
      </c>
      <c r="E508" s="49" t="s">
        <v>461</v>
      </c>
      <c r="F508" s="57"/>
    </row>
    <row r="509" spans="1:6" s="18" customFormat="1" ht="25.5" hidden="1">
      <c r="A509" s="42" t="s">
        <v>449</v>
      </c>
      <c r="B509" s="45" t="s">
        <v>204</v>
      </c>
      <c r="C509" s="45" t="s">
        <v>197</v>
      </c>
      <c r="D509" s="46" t="s">
        <v>406</v>
      </c>
      <c r="E509" s="49" t="s">
        <v>448</v>
      </c>
      <c r="F509" s="57"/>
    </row>
    <row r="510" spans="1:6" s="18" customFormat="1" ht="102" hidden="1">
      <c r="A510" s="69" t="s">
        <v>278</v>
      </c>
      <c r="B510" s="45" t="s">
        <v>204</v>
      </c>
      <c r="C510" s="45" t="s">
        <v>197</v>
      </c>
      <c r="D510" s="46" t="s">
        <v>407</v>
      </c>
      <c r="E510" s="49"/>
      <c r="F510" s="57"/>
    </row>
    <row r="511" spans="1:6" s="18" customFormat="1" ht="12.75" hidden="1">
      <c r="A511" s="42" t="s">
        <v>462</v>
      </c>
      <c r="B511" s="45" t="s">
        <v>204</v>
      </c>
      <c r="C511" s="45" t="s">
        <v>197</v>
      </c>
      <c r="D511" s="46" t="s">
        <v>407</v>
      </c>
      <c r="E511" s="49" t="s">
        <v>461</v>
      </c>
      <c r="F511" s="57"/>
    </row>
    <row r="512" spans="1:6" s="18" customFormat="1" ht="25.5" hidden="1">
      <c r="A512" s="69" t="s">
        <v>279</v>
      </c>
      <c r="B512" s="45" t="s">
        <v>204</v>
      </c>
      <c r="C512" s="45" t="s">
        <v>197</v>
      </c>
      <c r="D512" s="46" t="s">
        <v>408</v>
      </c>
      <c r="E512" s="49"/>
      <c r="F512" s="57"/>
    </row>
    <row r="513" spans="1:6" s="18" customFormat="1" ht="12.75" hidden="1">
      <c r="A513" s="42" t="s">
        <v>462</v>
      </c>
      <c r="B513" s="45" t="s">
        <v>204</v>
      </c>
      <c r="C513" s="45" t="s">
        <v>197</v>
      </c>
      <c r="D513" s="46" t="s">
        <v>408</v>
      </c>
      <c r="E513" s="49" t="s">
        <v>461</v>
      </c>
      <c r="F513" s="57"/>
    </row>
    <row r="514" spans="1:6" s="18" customFormat="1" ht="25.5" hidden="1">
      <c r="A514" s="69" t="s">
        <v>1</v>
      </c>
      <c r="B514" s="45" t="s">
        <v>204</v>
      </c>
      <c r="C514" s="45" t="s">
        <v>197</v>
      </c>
      <c r="D514" s="46" t="s">
        <v>409</v>
      </c>
      <c r="E514" s="49"/>
      <c r="F514" s="57"/>
    </row>
    <row r="515" spans="1:6" s="18" customFormat="1" ht="12.75" hidden="1">
      <c r="A515" s="42" t="s">
        <v>462</v>
      </c>
      <c r="B515" s="45" t="s">
        <v>204</v>
      </c>
      <c r="C515" s="45" t="s">
        <v>197</v>
      </c>
      <c r="D515" s="46" t="s">
        <v>409</v>
      </c>
      <c r="E515" s="49" t="s">
        <v>461</v>
      </c>
      <c r="F515" s="57"/>
    </row>
    <row r="516" spans="1:6" s="18" customFormat="1" ht="25.5" hidden="1">
      <c r="A516" s="50" t="s">
        <v>2</v>
      </c>
      <c r="B516" s="45" t="s">
        <v>204</v>
      </c>
      <c r="C516" s="45" t="s">
        <v>197</v>
      </c>
      <c r="D516" s="46" t="s">
        <v>410</v>
      </c>
      <c r="E516" s="49"/>
      <c r="F516" s="57"/>
    </row>
    <row r="517" spans="1:6" s="18" customFormat="1" ht="12.75" hidden="1">
      <c r="A517" s="42" t="s">
        <v>462</v>
      </c>
      <c r="B517" s="45" t="s">
        <v>204</v>
      </c>
      <c r="C517" s="45" t="s">
        <v>197</v>
      </c>
      <c r="D517" s="46" t="s">
        <v>410</v>
      </c>
      <c r="E517" s="49" t="s">
        <v>461</v>
      </c>
      <c r="F517" s="57"/>
    </row>
    <row r="518" spans="1:6" ht="25.5" hidden="1">
      <c r="A518" s="69" t="s">
        <v>355</v>
      </c>
      <c r="B518" s="45" t="s">
        <v>204</v>
      </c>
      <c r="C518" s="45" t="s">
        <v>197</v>
      </c>
      <c r="D518" s="46" t="s">
        <v>359</v>
      </c>
      <c r="E518" s="85"/>
      <c r="F518" s="57"/>
    </row>
    <row r="519" spans="1:6" ht="25.5" hidden="1">
      <c r="A519" s="42" t="s">
        <v>356</v>
      </c>
      <c r="B519" s="45" t="s">
        <v>204</v>
      </c>
      <c r="C519" s="45" t="s">
        <v>197</v>
      </c>
      <c r="D519" s="46" t="s">
        <v>359</v>
      </c>
      <c r="E519" s="85" t="s">
        <v>461</v>
      </c>
      <c r="F519" s="57"/>
    </row>
    <row r="520" spans="1:6" ht="38.25" hidden="1">
      <c r="A520" s="69" t="s">
        <v>357</v>
      </c>
      <c r="B520" s="45" t="s">
        <v>204</v>
      </c>
      <c r="C520" s="45" t="s">
        <v>197</v>
      </c>
      <c r="D520" s="46" t="s">
        <v>360</v>
      </c>
      <c r="E520" s="85"/>
      <c r="F520" s="57"/>
    </row>
    <row r="521" spans="1:6" ht="25.5" hidden="1">
      <c r="A521" s="42" t="s">
        <v>356</v>
      </c>
      <c r="B521" s="45" t="s">
        <v>204</v>
      </c>
      <c r="C521" s="45" t="s">
        <v>197</v>
      </c>
      <c r="D521" s="46" t="s">
        <v>360</v>
      </c>
      <c r="E521" s="85" t="s">
        <v>461</v>
      </c>
      <c r="F521" s="57"/>
    </row>
    <row r="522" spans="1:6" ht="38.25" hidden="1">
      <c r="A522" s="69" t="s">
        <v>0</v>
      </c>
      <c r="B522" s="45" t="s">
        <v>204</v>
      </c>
      <c r="C522" s="45" t="s">
        <v>197</v>
      </c>
      <c r="D522" s="46" t="s">
        <v>361</v>
      </c>
      <c r="E522" s="85"/>
      <c r="F522" s="57"/>
    </row>
    <row r="523" spans="1:6" ht="25.5" hidden="1">
      <c r="A523" s="42" t="s">
        <v>356</v>
      </c>
      <c r="B523" s="45" t="s">
        <v>204</v>
      </c>
      <c r="C523" s="45" t="s">
        <v>197</v>
      </c>
      <c r="D523" s="46" t="s">
        <v>361</v>
      </c>
      <c r="E523" s="85" t="s">
        <v>461</v>
      </c>
      <c r="F523" s="57"/>
    </row>
    <row r="524" spans="1:6" ht="38.25" hidden="1">
      <c r="A524" s="69" t="s">
        <v>358</v>
      </c>
      <c r="B524" s="45" t="s">
        <v>204</v>
      </c>
      <c r="C524" s="45" t="s">
        <v>197</v>
      </c>
      <c r="D524" s="46" t="s">
        <v>362</v>
      </c>
      <c r="E524" s="85"/>
      <c r="F524" s="57"/>
    </row>
    <row r="525" spans="1:6" ht="25.5" hidden="1">
      <c r="A525" s="42" t="s">
        <v>356</v>
      </c>
      <c r="B525" s="45" t="s">
        <v>204</v>
      </c>
      <c r="C525" s="45" t="s">
        <v>197</v>
      </c>
      <c r="D525" s="46" t="s">
        <v>362</v>
      </c>
      <c r="E525" s="85" t="s">
        <v>461</v>
      </c>
      <c r="F525" s="57"/>
    </row>
    <row r="526" spans="1:6" ht="25.5" hidden="1">
      <c r="A526" s="42" t="s">
        <v>158</v>
      </c>
      <c r="B526" s="45" t="s">
        <v>204</v>
      </c>
      <c r="C526" s="45" t="s">
        <v>197</v>
      </c>
      <c r="D526" s="46" t="s">
        <v>362</v>
      </c>
      <c r="E526" s="85" t="s">
        <v>448</v>
      </c>
      <c r="F526" s="57"/>
    </row>
    <row r="527" spans="1:6" ht="12.75" hidden="1">
      <c r="A527" s="40" t="s">
        <v>141</v>
      </c>
      <c r="B527" s="45" t="s">
        <v>204</v>
      </c>
      <c r="C527" s="45" t="s">
        <v>197</v>
      </c>
      <c r="D527" s="45" t="s">
        <v>254</v>
      </c>
      <c r="E527" s="49"/>
      <c r="F527" s="57"/>
    </row>
    <row r="528" spans="1:6" ht="25.5" hidden="1">
      <c r="A528" s="40" t="s">
        <v>144</v>
      </c>
      <c r="B528" s="45" t="s">
        <v>204</v>
      </c>
      <c r="C528" s="45" t="s">
        <v>197</v>
      </c>
      <c r="D528" s="45" t="s">
        <v>206</v>
      </c>
      <c r="E528" s="49"/>
      <c r="F528" s="57"/>
    </row>
    <row r="529" spans="1:6" ht="38.25" hidden="1">
      <c r="A529" s="67" t="s">
        <v>425</v>
      </c>
      <c r="B529" s="45" t="s">
        <v>204</v>
      </c>
      <c r="C529" s="45" t="s">
        <v>197</v>
      </c>
      <c r="D529" s="45" t="s">
        <v>104</v>
      </c>
      <c r="E529" s="49"/>
      <c r="F529" s="57"/>
    </row>
    <row r="530" spans="1:6" ht="41.25" customHeight="1" hidden="1">
      <c r="A530" s="83" t="s">
        <v>168</v>
      </c>
      <c r="B530" s="45" t="s">
        <v>204</v>
      </c>
      <c r="C530" s="45" t="s">
        <v>197</v>
      </c>
      <c r="D530" s="45" t="s">
        <v>370</v>
      </c>
      <c r="E530" s="49"/>
      <c r="F530" s="57"/>
    </row>
    <row r="531" spans="1:6" ht="25.5" hidden="1">
      <c r="A531" s="40" t="s">
        <v>456</v>
      </c>
      <c r="B531" s="45" t="s">
        <v>204</v>
      </c>
      <c r="C531" s="45" t="s">
        <v>197</v>
      </c>
      <c r="D531" s="45" t="s">
        <v>370</v>
      </c>
      <c r="E531" s="49" t="s">
        <v>440</v>
      </c>
      <c r="F531" s="57"/>
    </row>
    <row r="532" spans="1:6" ht="95.25" customHeight="1" hidden="1">
      <c r="A532" s="44" t="s">
        <v>173</v>
      </c>
      <c r="B532" s="45" t="s">
        <v>204</v>
      </c>
      <c r="C532" s="45" t="s">
        <v>197</v>
      </c>
      <c r="D532" s="45" t="s">
        <v>371</v>
      </c>
      <c r="E532" s="49"/>
      <c r="F532" s="57"/>
    </row>
    <row r="533" spans="1:6" ht="12.75" hidden="1">
      <c r="A533" s="42" t="s">
        <v>462</v>
      </c>
      <c r="B533" s="45" t="s">
        <v>204</v>
      </c>
      <c r="C533" s="45" t="s">
        <v>197</v>
      </c>
      <c r="D533" s="45" t="s">
        <v>371</v>
      </c>
      <c r="E533" s="49" t="s">
        <v>461</v>
      </c>
      <c r="F533" s="57"/>
    </row>
    <row r="534" spans="1:6" ht="129.75" customHeight="1" hidden="1">
      <c r="A534" s="44" t="s">
        <v>54</v>
      </c>
      <c r="B534" s="45" t="s">
        <v>204</v>
      </c>
      <c r="C534" s="45" t="s">
        <v>197</v>
      </c>
      <c r="D534" s="45" t="s">
        <v>372</v>
      </c>
      <c r="E534" s="49"/>
      <c r="F534" s="57"/>
    </row>
    <row r="535" spans="1:6" ht="25.5" hidden="1">
      <c r="A535" s="40" t="s">
        <v>456</v>
      </c>
      <c r="B535" s="45" t="s">
        <v>204</v>
      </c>
      <c r="C535" s="45" t="s">
        <v>197</v>
      </c>
      <c r="D535" s="45" t="s">
        <v>372</v>
      </c>
      <c r="E535" s="49" t="s">
        <v>440</v>
      </c>
      <c r="F535" s="57"/>
    </row>
    <row r="536" spans="1:6" ht="51" hidden="1">
      <c r="A536" s="50" t="s">
        <v>174</v>
      </c>
      <c r="B536" s="45" t="s">
        <v>204</v>
      </c>
      <c r="C536" s="45" t="s">
        <v>197</v>
      </c>
      <c r="D536" s="45" t="s">
        <v>373</v>
      </c>
      <c r="E536" s="49"/>
      <c r="F536" s="57"/>
    </row>
    <row r="537" spans="1:6" ht="25.5" hidden="1">
      <c r="A537" s="40" t="s">
        <v>456</v>
      </c>
      <c r="B537" s="45" t="s">
        <v>204</v>
      </c>
      <c r="C537" s="45" t="s">
        <v>197</v>
      </c>
      <c r="D537" s="45" t="s">
        <v>373</v>
      </c>
      <c r="E537" s="49" t="s">
        <v>440</v>
      </c>
      <c r="F537" s="57"/>
    </row>
    <row r="538" spans="1:6" ht="172.5" customHeight="1" hidden="1">
      <c r="A538" s="84" t="s">
        <v>436</v>
      </c>
      <c r="B538" s="45" t="s">
        <v>204</v>
      </c>
      <c r="C538" s="45" t="s">
        <v>197</v>
      </c>
      <c r="D538" s="45" t="s">
        <v>374</v>
      </c>
      <c r="E538" s="85"/>
      <c r="F538" s="57"/>
    </row>
    <row r="539" spans="1:6" ht="25.5" hidden="1">
      <c r="A539" s="40" t="s">
        <v>456</v>
      </c>
      <c r="B539" s="45" t="s">
        <v>204</v>
      </c>
      <c r="C539" s="45" t="s">
        <v>197</v>
      </c>
      <c r="D539" s="45" t="s">
        <v>374</v>
      </c>
      <c r="E539" s="49" t="s">
        <v>440</v>
      </c>
      <c r="F539" s="57"/>
    </row>
    <row r="540" spans="1:6" ht="12.75" hidden="1">
      <c r="A540" s="63" t="s">
        <v>237</v>
      </c>
      <c r="B540" s="51" t="s">
        <v>204</v>
      </c>
      <c r="C540" s="51" t="s">
        <v>195</v>
      </c>
      <c r="D540" s="51"/>
      <c r="E540" s="56"/>
      <c r="F540" s="60"/>
    </row>
    <row r="541" spans="1:6" ht="38.25" hidden="1">
      <c r="A541" s="40" t="s">
        <v>19</v>
      </c>
      <c r="B541" s="53" t="s">
        <v>204</v>
      </c>
      <c r="C541" s="53" t="s">
        <v>195</v>
      </c>
      <c r="D541" s="53" t="s">
        <v>18</v>
      </c>
      <c r="E541" s="54"/>
      <c r="F541" s="57"/>
    </row>
    <row r="542" spans="1:6" ht="63.75" hidden="1">
      <c r="A542" s="40" t="s">
        <v>20</v>
      </c>
      <c r="B542" s="46" t="s">
        <v>204</v>
      </c>
      <c r="C542" s="46" t="s">
        <v>195</v>
      </c>
      <c r="D542" s="46" t="s">
        <v>17</v>
      </c>
      <c r="E542" s="52" t="s">
        <v>246</v>
      </c>
      <c r="F542" s="57"/>
    </row>
    <row r="543" spans="1:6" ht="25.5" hidden="1">
      <c r="A543" s="43" t="s">
        <v>288</v>
      </c>
      <c r="B543" s="46" t="s">
        <v>204</v>
      </c>
      <c r="C543" s="46" t="s">
        <v>195</v>
      </c>
      <c r="D543" s="45" t="s">
        <v>290</v>
      </c>
      <c r="E543" s="49"/>
      <c r="F543" s="57"/>
    </row>
    <row r="544" spans="1:6" ht="16.5" customHeight="1" hidden="1">
      <c r="A544" s="40" t="s">
        <v>447</v>
      </c>
      <c r="B544" s="46" t="s">
        <v>204</v>
      </c>
      <c r="C544" s="46" t="s">
        <v>195</v>
      </c>
      <c r="D544" s="45" t="s">
        <v>290</v>
      </c>
      <c r="E544" s="49" t="s">
        <v>446</v>
      </c>
      <c r="F544" s="57"/>
    </row>
    <row r="545" spans="1:6" ht="19.5" customHeight="1" hidden="1">
      <c r="A545" s="40" t="s">
        <v>456</v>
      </c>
      <c r="B545" s="46" t="s">
        <v>204</v>
      </c>
      <c r="C545" s="46" t="s">
        <v>195</v>
      </c>
      <c r="D545" s="45" t="s">
        <v>290</v>
      </c>
      <c r="E545" s="49" t="s">
        <v>440</v>
      </c>
      <c r="F545" s="57"/>
    </row>
    <row r="546" spans="1:6" ht="19.5" customHeight="1" hidden="1">
      <c r="A546" s="42" t="s">
        <v>462</v>
      </c>
      <c r="B546" s="46" t="s">
        <v>204</v>
      </c>
      <c r="C546" s="46" t="s">
        <v>195</v>
      </c>
      <c r="D546" s="45" t="s">
        <v>290</v>
      </c>
      <c r="E546" s="49" t="s">
        <v>461</v>
      </c>
      <c r="F546" s="57"/>
    </row>
    <row r="547" spans="1:6" ht="16.5" customHeight="1" hidden="1">
      <c r="A547" s="43" t="s">
        <v>452</v>
      </c>
      <c r="B547" s="46" t="s">
        <v>204</v>
      </c>
      <c r="C547" s="46" t="s">
        <v>195</v>
      </c>
      <c r="D547" s="45" t="s">
        <v>290</v>
      </c>
      <c r="E547" s="49" t="s">
        <v>450</v>
      </c>
      <c r="F547" s="57"/>
    </row>
    <row r="548" spans="1:6" ht="12.75" hidden="1">
      <c r="A548" s="40" t="s">
        <v>141</v>
      </c>
      <c r="B548" s="45" t="s">
        <v>204</v>
      </c>
      <c r="C548" s="45" t="s">
        <v>195</v>
      </c>
      <c r="D548" s="45" t="s">
        <v>254</v>
      </c>
      <c r="E548" s="49"/>
      <c r="F548" s="57"/>
    </row>
    <row r="549" spans="1:6" ht="25.5" hidden="1">
      <c r="A549" s="40" t="s">
        <v>144</v>
      </c>
      <c r="B549" s="45" t="s">
        <v>204</v>
      </c>
      <c r="C549" s="45" t="s">
        <v>195</v>
      </c>
      <c r="D549" s="45" t="s">
        <v>206</v>
      </c>
      <c r="E549" s="49"/>
      <c r="F549" s="57"/>
    </row>
    <row r="550" spans="1:6" ht="38.25" hidden="1">
      <c r="A550" s="67" t="s">
        <v>425</v>
      </c>
      <c r="B550" s="45" t="s">
        <v>204</v>
      </c>
      <c r="C550" s="45" t="s">
        <v>195</v>
      </c>
      <c r="D550" s="45" t="s">
        <v>104</v>
      </c>
      <c r="E550" s="49"/>
      <c r="F550" s="57"/>
    </row>
    <row r="551" spans="1:6" ht="191.25" hidden="1">
      <c r="A551" s="44" t="s">
        <v>396</v>
      </c>
      <c r="B551" s="45" t="s">
        <v>204</v>
      </c>
      <c r="C551" s="45" t="s">
        <v>195</v>
      </c>
      <c r="D551" s="45" t="s">
        <v>366</v>
      </c>
      <c r="E551" s="49"/>
      <c r="F551" s="57"/>
    </row>
    <row r="552" spans="1:6" ht="12.75" hidden="1">
      <c r="A552" s="44" t="s">
        <v>445</v>
      </c>
      <c r="B552" s="45" t="s">
        <v>204</v>
      </c>
      <c r="C552" s="45" t="s">
        <v>195</v>
      </c>
      <c r="D552" s="45" t="s">
        <v>366</v>
      </c>
      <c r="E552" s="49" t="s">
        <v>444</v>
      </c>
      <c r="F552" s="57"/>
    </row>
    <row r="553" spans="1:6" ht="38.25" hidden="1">
      <c r="A553" s="70" t="s">
        <v>177</v>
      </c>
      <c r="B553" s="45" t="s">
        <v>204</v>
      </c>
      <c r="C553" s="45" t="s">
        <v>195</v>
      </c>
      <c r="D553" s="45" t="s">
        <v>367</v>
      </c>
      <c r="E553" s="74"/>
      <c r="F553" s="57"/>
    </row>
    <row r="554" spans="1:6" ht="12.75" hidden="1">
      <c r="A554" s="42" t="s">
        <v>462</v>
      </c>
      <c r="B554" s="45" t="s">
        <v>204</v>
      </c>
      <c r="C554" s="45" t="s">
        <v>195</v>
      </c>
      <c r="D554" s="45" t="s">
        <v>367</v>
      </c>
      <c r="E554" s="74" t="s">
        <v>461</v>
      </c>
      <c r="F554" s="57"/>
    </row>
    <row r="555" spans="1:6" ht="51" hidden="1">
      <c r="A555" s="70" t="s">
        <v>426</v>
      </c>
      <c r="B555" s="45" t="s">
        <v>204</v>
      </c>
      <c r="C555" s="45" t="s">
        <v>195</v>
      </c>
      <c r="D555" s="45" t="s">
        <v>368</v>
      </c>
      <c r="E555" s="74"/>
      <c r="F555" s="57"/>
    </row>
    <row r="556" spans="1:6" ht="12.75" hidden="1">
      <c r="A556" s="42" t="s">
        <v>462</v>
      </c>
      <c r="B556" s="45" t="s">
        <v>204</v>
      </c>
      <c r="C556" s="45" t="s">
        <v>195</v>
      </c>
      <c r="D556" s="45" t="s">
        <v>368</v>
      </c>
      <c r="E556" s="74" t="s">
        <v>461</v>
      </c>
      <c r="F556" s="57"/>
    </row>
    <row r="557" spans="1:6" ht="63.75" hidden="1">
      <c r="A557" s="82" t="s">
        <v>433</v>
      </c>
      <c r="B557" s="45" t="s">
        <v>204</v>
      </c>
      <c r="C557" s="45" t="s">
        <v>195</v>
      </c>
      <c r="D557" s="45" t="s">
        <v>369</v>
      </c>
      <c r="E557" s="54"/>
      <c r="F557" s="57"/>
    </row>
    <row r="558" spans="1:6" ht="12.75" hidden="1">
      <c r="A558" s="42" t="s">
        <v>462</v>
      </c>
      <c r="B558" s="45" t="s">
        <v>204</v>
      </c>
      <c r="C558" s="45" t="s">
        <v>195</v>
      </c>
      <c r="D558" s="45" t="s">
        <v>369</v>
      </c>
      <c r="E558" s="49" t="s">
        <v>461</v>
      </c>
      <c r="F558" s="57"/>
    </row>
    <row r="559" spans="1:6" ht="12.75">
      <c r="A559" s="63" t="s">
        <v>221</v>
      </c>
      <c r="B559" s="51" t="s">
        <v>204</v>
      </c>
      <c r="C559" s="51" t="s">
        <v>203</v>
      </c>
      <c r="D559" s="51"/>
      <c r="E559" s="56"/>
      <c r="F559" s="60">
        <f>F560</f>
        <v>200</v>
      </c>
    </row>
    <row r="560" spans="1:6" ht="71.25">
      <c r="A560" s="118" t="s">
        <v>313</v>
      </c>
      <c r="B560" s="51" t="s">
        <v>204</v>
      </c>
      <c r="C560" s="51" t="s">
        <v>203</v>
      </c>
      <c r="D560" s="51" t="s">
        <v>98</v>
      </c>
      <c r="E560" s="56"/>
      <c r="F560" s="60">
        <f>F561</f>
        <v>200</v>
      </c>
    </row>
    <row r="561" spans="1:6" ht="90.75" customHeight="1">
      <c r="A561" s="120" t="s">
        <v>413</v>
      </c>
      <c r="B561" s="53" t="s">
        <v>204</v>
      </c>
      <c r="C561" s="53" t="s">
        <v>203</v>
      </c>
      <c r="D561" s="53" t="s">
        <v>76</v>
      </c>
      <c r="E561" s="56"/>
      <c r="F561" s="57">
        <f>F562</f>
        <v>200</v>
      </c>
    </row>
    <row r="562" spans="1:6" s="18" customFormat="1" ht="29.25" customHeight="1">
      <c r="A562" s="40" t="s">
        <v>414</v>
      </c>
      <c r="B562" s="46" t="s">
        <v>204</v>
      </c>
      <c r="C562" s="46" t="s">
        <v>203</v>
      </c>
      <c r="D562" s="53" t="s">
        <v>76</v>
      </c>
      <c r="E562" s="54" t="s">
        <v>415</v>
      </c>
      <c r="F562" s="57">
        <f>100+100</f>
        <v>200</v>
      </c>
    </row>
    <row r="563" spans="1:6" s="18" customFormat="1" ht="12.75" hidden="1">
      <c r="A563" s="40" t="s">
        <v>439</v>
      </c>
      <c r="B563" s="45" t="s">
        <v>204</v>
      </c>
      <c r="C563" s="45" t="s">
        <v>203</v>
      </c>
      <c r="D563" s="45" t="s">
        <v>365</v>
      </c>
      <c r="E563" s="52" t="s">
        <v>438</v>
      </c>
      <c r="F563" s="57"/>
    </row>
    <row r="564" spans="1:6" s="18" customFormat="1" ht="25.5" hidden="1">
      <c r="A564" s="40" t="s">
        <v>456</v>
      </c>
      <c r="B564" s="45" t="s">
        <v>204</v>
      </c>
      <c r="C564" s="45" t="s">
        <v>203</v>
      </c>
      <c r="D564" s="45" t="s">
        <v>365</v>
      </c>
      <c r="E564" s="49" t="s">
        <v>440</v>
      </c>
      <c r="F564" s="57"/>
    </row>
    <row r="565" spans="1:6" ht="12.75" hidden="1">
      <c r="A565" s="40" t="s">
        <v>141</v>
      </c>
      <c r="B565" s="53" t="s">
        <v>204</v>
      </c>
      <c r="C565" s="53" t="s">
        <v>203</v>
      </c>
      <c r="D565" s="53" t="s">
        <v>254</v>
      </c>
      <c r="E565" s="54"/>
      <c r="F565" s="57"/>
    </row>
    <row r="566" spans="1:6" ht="25.5" hidden="1">
      <c r="A566" s="40" t="s">
        <v>144</v>
      </c>
      <c r="B566" s="53" t="s">
        <v>204</v>
      </c>
      <c r="C566" s="53" t="s">
        <v>203</v>
      </c>
      <c r="D566" s="53" t="s">
        <v>206</v>
      </c>
      <c r="E566" s="54"/>
      <c r="F566" s="57"/>
    </row>
    <row r="567" spans="1:6" ht="18.75" customHeight="1" hidden="1">
      <c r="A567" s="40" t="s">
        <v>277</v>
      </c>
      <c r="B567" s="53" t="s">
        <v>204</v>
      </c>
      <c r="C567" s="53" t="s">
        <v>203</v>
      </c>
      <c r="D567" s="53" t="s">
        <v>215</v>
      </c>
      <c r="E567" s="54"/>
      <c r="F567" s="57"/>
    </row>
    <row r="568" spans="1:6" ht="20.25" customHeight="1" hidden="1">
      <c r="A568" s="40" t="s">
        <v>478</v>
      </c>
      <c r="B568" s="53" t="s">
        <v>204</v>
      </c>
      <c r="C568" s="53" t="s">
        <v>203</v>
      </c>
      <c r="D568" s="53" t="s">
        <v>477</v>
      </c>
      <c r="E568" s="54"/>
      <c r="F568" s="57"/>
    </row>
    <row r="569" spans="1:6" ht="25.5" hidden="1">
      <c r="A569" s="40" t="s">
        <v>187</v>
      </c>
      <c r="B569" s="53" t="s">
        <v>204</v>
      </c>
      <c r="C569" s="53" t="s">
        <v>203</v>
      </c>
      <c r="D569" s="53" t="s">
        <v>477</v>
      </c>
      <c r="E569" s="54" t="s">
        <v>205</v>
      </c>
      <c r="F569" s="57"/>
    </row>
    <row r="570" spans="1:6" s="18" customFormat="1" ht="38.25" hidden="1">
      <c r="A570" s="40" t="s">
        <v>432</v>
      </c>
      <c r="B570" s="45" t="s">
        <v>204</v>
      </c>
      <c r="C570" s="45" t="s">
        <v>203</v>
      </c>
      <c r="D570" s="45" t="s">
        <v>431</v>
      </c>
      <c r="E570" s="49"/>
      <c r="F570" s="57"/>
    </row>
    <row r="571" spans="1:6" s="18" customFormat="1" ht="25.5" hidden="1">
      <c r="A571" s="40" t="s">
        <v>187</v>
      </c>
      <c r="B571" s="45" t="s">
        <v>204</v>
      </c>
      <c r="C571" s="45" t="s">
        <v>203</v>
      </c>
      <c r="D571" s="45" t="s">
        <v>431</v>
      </c>
      <c r="E571" s="49" t="s">
        <v>205</v>
      </c>
      <c r="F571" s="57"/>
    </row>
    <row r="572" spans="1:6" s="21" customFormat="1" ht="23.25" customHeight="1">
      <c r="A572" s="63" t="s">
        <v>213</v>
      </c>
      <c r="B572" s="51" t="s">
        <v>210</v>
      </c>
      <c r="C572" s="51" t="s">
        <v>194</v>
      </c>
      <c r="D572" s="51"/>
      <c r="E572" s="56"/>
      <c r="F572" s="60">
        <f>F600</f>
        <v>800</v>
      </c>
    </row>
    <row r="573" spans="1:6" s="21" customFormat="1" ht="15.75" hidden="1">
      <c r="A573" s="41" t="s">
        <v>223</v>
      </c>
      <c r="B573" s="53" t="s">
        <v>210</v>
      </c>
      <c r="C573" s="53" t="s">
        <v>193</v>
      </c>
      <c r="D573" s="53"/>
      <c r="E573" s="54"/>
      <c r="F573" s="57"/>
    </row>
    <row r="574" spans="1:6" s="21" customFormat="1" ht="51.75" hidden="1">
      <c r="A574" s="40" t="s">
        <v>332</v>
      </c>
      <c r="B574" s="45" t="s">
        <v>210</v>
      </c>
      <c r="C574" s="45" t="s">
        <v>193</v>
      </c>
      <c r="D574" s="53" t="s">
        <v>384</v>
      </c>
      <c r="E574" s="104"/>
      <c r="F574" s="57"/>
    </row>
    <row r="575" spans="1:6" s="21" customFormat="1" ht="64.5" hidden="1">
      <c r="A575" s="40" t="s">
        <v>468</v>
      </c>
      <c r="B575" s="53" t="s">
        <v>210</v>
      </c>
      <c r="C575" s="53" t="s">
        <v>193</v>
      </c>
      <c r="D575" s="53" t="s">
        <v>467</v>
      </c>
      <c r="E575" s="54"/>
      <c r="F575" s="57"/>
    </row>
    <row r="576" spans="1:6" s="21" customFormat="1" ht="77.25" hidden="1">
      <c r="A576" s="40" t="s">
        <v>470</v>
      </c>
      <c r="B576" s="53" t="s">
        <v>210</v>
      </c>
      <c r="C576" s="53" t="s">
        <v>193</v>
      </c>
      <c r="D576" s="53" t="s">
        <v>469</v>
      </c>
      <c r="E576" s="54"/>
      <c r="F576" s="57"/>
    </row>
    <row r="577" spans="1:6" s="21" customFormat="1" ht="26.25" hidden="1">
      <c r="A577" s="40" t="s">
        <v>456</v>
      </c>
      <c r="B577" s="53" t="s">
        <v>210</v>
      </c>
      <c r="C577" s="53" t="s">
        <v>193</v>
      </c>
      <c r="D577" s="53" t="s">
        <v>469</v>
      </c>
      <c r="E577" s="54" t="s">
        <v>440</v>
      </c>
      <c r="F577" s="57"/>
    </row>
    <row r="578" spans="1:6" s="21" customFormat="1" ht="71.25" customHeight="1" hidden="1">
      <c r="A578" s="40" t="s">
        <v>472</v>
      </c>
      <c r="B578" s="53" t="s">
        <v>210</v>
      </c>
      <c r="C578" s="53" t="s">
        <v>193</v>
      </c>
      <c r="D578" s="53" t="s">
        <v>471</v>
      </c>
      <c r="E578" s="54"/>
      <c r="F578" s="57"/>
    </row>
    <row r="579" spans="1:6" s="21" customFormat="1" ht="26.25" hidden="1">
      <c r="A579" s="40" t="s">
        <v>456</v>
      </c>
      <c r="B579" s="53" t="s">
        <v>210</v>
      </c>
      <c r="C579" s="53" t="s">
        <v>193</v>
      </c>
      <c r="D579" s="53" t="s">
        <v>471</v>
      </c>
      <c r="E579" s="54" t="s">
        <v>440</v>
      </c>
      <c r="F579" s="57"/>
    </row>
    <row r="580" spans="1:6" s="21" customFormat="1" ht="90" hidden="1">
      <c r="A580" s="40" t="s">
        <v>474</v>
      </c>
      <c r="B580" s="53" t="s">
        <v>210</v>
      </c>
      <c r="C580" s="53" t="s">
        <v>193</v>
      </c>
      <c r="D580" s="53" t="s">
        <v>473</v>
      </c>
      <c r="E580" s="54"/>
      <c r="F580" s="57"/>
    </row>
    <row r="581" spans="1:6" s="21" customFormat="1" ht="26.25" hidden="1">
      <c r="A581" s="40" t="s">
        <v>456</v>
      </c>
      <c r="B581" s="53" t="s">
        <v>210</v>
      </c>
      <c r="C581" s="53" t="s">
        <v>193</v>
      </c>
      <c r="D581" s="53" t="s">
        <v>473</v>
      </c>
      <c r="E581" s="54" t="s">
        <v>440</v>
      </c>
      <c r="F581" s="57"/>
    </row>
    <row r="582" spans="1:6" s="21" customFormat="1" ht="90" hidden="1">
      <c r="A582" s="40" t="s">
        <v>475</v>
      </c>
      <c r="B582" s="53" t="s">
        <v>210</v>
      </c>
      <c r="C582" s="53" t="s">
        <v>193</v>
      </c>
      <c r="D582" s="53" t="s">
        <v>476</v>
      </c>
      <c r="E582" s="54"/>
      <c r="F582" s="57"/>
    </row>
    <row r="583" spans="1:6" s="21" customFormat="1" ht="15.75" hidden="1">
      <c r="A583" s="43" t="s">
        <v>452</v>
      </c>
      <c r="B583" s="53" t="s">
        <v>210</v>
      </c>
      <c r="C583" s="53" t="s">
        <v>193</v>
      </c>
      <c r="D583" s="53" t="s">
        <v>476</v>
      </c>
      <c r="E583" s="54" t="s">
        <v>450</v>
      </c>
      <c r="F583" s="57"/>
    </row>
    <row r="584" spans="1:6" ht="18.75" customHeight="1" hidden="1">
      <c r="A584" s="63" t="s">
        <v>186</v>
      </c>
      <c r="B584" s="51" t="s">
        <v>202</v>
      </c>
      <c r="C584" s="51" t="s">
        <v>194</v>
      </c>
      <c r="D584" s="51"/>
      <c r="E584" s="56"/>
      <c r="F584" s="60"/>
    </row>
    <row r="585" spans="1:6" ht="18" customHeight="1" hidden="1">
      <c r="A585" s="59" t="s">
        <v>220</v>
      </c>
      <c r="B585" s="53" t="s">
        <v>202</v>
      </c>
      <c r="C585" s="53" t="s">
        <v>198</v>
      </c>
      <c r="D585" s="53"/>
      <c r="E585" s="54"/>
      <c r="F585" s="57"/>
    </row>
    <row r="586" spans="1:6" ht="12.75" hidden="1">
      <c r="A586" s="40" t="s">
        <v>141</v>
      </c>
      <c r="B586" s="53" t="s">
        <v>202</v>
      </c>
      <c r="C586" s="53" t="s">
        <v>198</v>
      </c>
      <c r="D586" s="53" t="s">
        <v>254</v>
      </c>
      <c r="E586" s="54"/>
      <c r="F586" s="57"/>
    </row>
    <row r="587" spans="1:6" ht="25.5" hidden="1">
      <c r="A587" s="40" t="s">
        <v>144</v>
      </c>
      <c r="B587" s="53" t="s">
        <v>202</v>
      </c>
      <c r="C587" s="53" t="s">
        <v>198</v>
      </c>
      <c r="D587" s="53" t="s">
        <v>206</v>
      </c>
      <c r="E587" s="54"/>
      <c r="F587" s="57"/>
    </row>
    <row r="588" spans="1:6" ht="30.75" customHeight="1" hidden="1">
      <c r="A588" s="42" t="s">
        <v>262</v>
      </c>
      <c r="B588" s="53" t="s">
        <v>202</v>
      </c>
      <c r="C588" s="53" t="s">
        <v>198</v>
      </c>
      <c r="D588" s="53" t="s">
        <v>182</v>
      </c>
      <c r="E588" s="54"/>
      <c r="F588" s="57"/>
    </row>
    <row r="589" spans="1:6" ht="12.75" hidden="1">
      <c r="A589" s="40" t="s">
        <v>447</v>
      </c>
      <c r="B589" s="53" t="s">
        <v>202</v>
      </c>
      <c r="C589" s="53" t="s">
        <v>198</v>
      </c>
      <c r="D589" s="46" t="s">
        <v>182</v>
      </c>
      <c r="E589" s="49" t="s">
        <v>446</v>
      </c>
      <c r="F589" s="57"/>
    </row>
    <row r="590" spans="1:6" s="21" customFormat="1" ht="26.25" hidden="1">
      <c r="A590" s="40" t="s">
        <v>456</v>
      </c>
      <c r="B590" s="53" t="s">
        <v>202</v>
      </c>
      <c r="C590" s="53" t="s">
        <v>198</v>
      </c>
      <c r="D590" s="46" t="s">
        <v>182</v>
      </c>
      <c r="E590" s="49" t="s">
        <v>440</v>
      </c>
      <c r="F590" s="57"/>
    </row>
    <row r="591" spans="1:6" ht="17.25" customHeight="1" hidden="1">
      <c r="A591" s="40" t="s">
        <v>277</v>
      </c>
      <c r="B591" s="53" t="s">
        <v>202</v>
      </c>
      <c r="C591" s="53" t="s">
        <v>198</v>
      </c>
      <c r="D591" s="53" t="s">
        <v>215</v>
      </c>
      <c r="E591" s="54"/>
      <c r="F591" s="57"/>
    </row>
    <row r="592" spans="1:6" ht="18.75" customHeight="1" hidden="1">
      <c r="A592" s="40" t="s">
        <v>276</v>
      </c>
      <c r="B592" s="53" t="s">
        <v>202</v>
      </c>
      <c r="C592" s="53" t="s">
        <v>198</v>
      </c>
      <c r="D592" s="53" t="s">
        <v>273</v>
      </c>
      <c r="E592" s="77"/>
      <c r="F592" s="57"/>
    </row>
    <row r="593" spans="1:6" ht="25.5" hidden="1">
      <c r="A593" s="40" t="s">
        <v>437</v>
      </c>
      <c r="B593" s="53" t="s">
        <v>202</v>
      </c>
      <c r="C593" s="53" t="s">
        <v>198</v>
      </c>
      <c r="D593" s="53" t="s">
        <v>273</v>
      </c>
      <c r="E593" s="54" t="s">
        <v>205</v>
      </c>
      <c r="F593" s="57"/>
    </row>
    <row r="594" spans="1:6" s="19" customFormat="1" ht="12.75" hidden="1">
      <c r="A594" s="63" t="s">
        <v>178</v>
      </c>
      <c r="B594" s="51" t="s">
        <v>196</v>
      </c>
      <c r="C594" s="51" t="s">
        <v>194</v>
      </c>
      <c r="D594" s="51"/>
      <c r="E594" s="56"/>
      <c r="F594" s="60"/>
    </row>
    <row r="595" spans="1:6" s="19" customFormat="1" ht="12.75" hidden="1">
      <c r="A595" s="40" t="s">
        <v>141</v>
      </c>
      <c r="B595" s="53" t="s">
        <v>196</v>
      </c>
      <c r="C595" s="53" t="s">
        <v>193</v>
      </c>
      <c r="D595" s="53" t="s">
        <v>254</v>
      </c>
      <c r="E595" s="56"/>
      <c r="F595" s="57"/>
    </row>
    <row r="596" spans="1:6" s="19" customFormat="1" ht="25.5" hidden="1">
      <c r="A596" s="40" t="s">
        <v>144</v>
      </c>
      <c r="B596" s="53" t="s">
        <v>196</v>
      </c>
      <c r="C596" s="53" t="s">
        <v>193</v>
      </c>
      <c r="D596" s="53" t="s">
        <v>206</v>
      </c>
      <c r="E596" s="56"/>
      <c r="F596" s="57"/>
    </row>
    <row r="597" spans="1:6" s="19" customFormat="1" ht="25.5" hidden="1">
      <c r="A597" s="40" t="s">
        <v>277</v>
      </c>
      <c r="B597" s="53" t="s">
        <v>196</v>
      </c>
      <c r="C597" s="53" t="s">
        <v>193</v>
      </c>
      <c r="D597" s="53" t="s">
        <v>215</v>
      </c>
      <c r="E597" s="54"/>
      <c r="F597" s="57"/>
    </row>
    <row r="598" spans="1:6" s="19" customFormat="1" ht="12.75" hidden="1">
      <c r="A598" s="40" t="s">
        <v>276</v>
      </c>
      <c r="B598" s="53" t="s">
        <v>196</v>
      </c>
      <c r="C598" s="53" t="s">
        <v>193</v>
      </c>
      <c r="D598" s="53" t="s">
        <v>273</v>
      </c>
      <c r="E598" s="77"/>
      <c r="F598" s="57"/>
    </row>
    <row r="599" spans="1:6" s="19" customFormat="1" ht="12.75" hidden="1">
      <c r="A599" s="41" t="s">
        <v>155</v>
      </c>
      <c r="B599" s="53" t="s">
        <v>196</v>
      </c>
      <c r="C599" s="53" t="s">
        <v>193</v>
      </c>
      <c r="D599" s="53" t="s">
        <v>273</v>
      </c>
      <c r="E599" s="54" t="s">
        <v>154</v>
      </c>
      <c r="F599" s="57"/>
    </row>
    <row r="600" spans="1:6" s="21" customFormat="1" ht="23.25" customHeight="1">
      <c r="A600" s="63" t="s">
        <v>417</v>
      </c>
      <c r="B600" s="51" t="s">
        <v>210</v>
      </c>
      <c r="C600" s="51" t="s">
        <v>201</v>
      </c>
      <c r="D600" s="51"/>
      <c r="E600" s="56"/>
      <c r="F600" s="60">
        <f>F601</f>
        <v>800</v>
      </c>
    </row>
    <row r="601" spans="1:6" s="21" customFormat="1" ht="81.75" customHeight="1">
      <c r="A601" s="118" t="s">
        <v>416</v>
      </c>
      <c r="B601" s="51" t="s">
        <v>210</v>
      </c>
      <c r="C601" s="51" t="s">
        <v>201</v>
      </c>
      <c r="D601" s="51" t="s">
        <v>384</v>
      </c>
      <c r="E601" s="56"/>
      <c r="F601" s="60">
        <f>F602+F604</f>
        <v>800</v>
      </c>
    </row>
    <row r="602" spans="1:6" s="22" customFormat="1" ht="93" customHeight="1">
      <c r="A602" s="117" t="s">
        <v>418</v>
      </c>
      <c r="B602" s="53" t="s">
        <v>210</v>
      </c>
      <c r="C602" s="53" t="s">
        <v>201</v>
      </c>
      <c r="D602" s="53" t="s">
        <v>73</v>
      </c>
      <c r="E602" s="54"/>
      <c r="F602" s="57">
        <f>F603</f>
        <v>150</v>
      </c>
    </row>
    <row r="603" spans="1:6" s="21" customFormat="1" ht="30" customHeight="1">
      <c r="A603" s="40" t="s">
        <v>456</v>
      </c>
      <c r="B603" s="53" t="s">
        <v>210</v>
      </c>
      <c r="C603" s="53" t="s">
        <v>201</v>
      </c>
      <c r="D603" s="53" t="s">
        <v>73</v>
      </c>
      <c r="E603" s="49" t="s">
        <v>440</v>
      </c>
      <c r="F603" s="57">
        <f>50+100</f>
        <v>150</v>
      </c>
    </row>
    <row r="604" spans="1:6" s="22" customFormat="1" ht="78.75" customHeight="1">
      <c r="A604" s="117" t="s">
        <v>419</v>
      </c>
      <c r="B604" s="53" t="s">
        <v>210</v>
      </c>
      <c r="C604" s="53" t="s">
        <v>201</v>
      </c>
      <c r="D604" s="53" t="s">
        <v>74</v>
      </c>
      <c r="E604" s="54"/>
      <c r="F604" s="57">
        <f>F605</f>
        <v>650</v>
      </c>
    </row>
    <row r="605" spans="1:6" s="21" customFormat="1" ht="31.5" customHeight="1">
      <c r="A605" s="40" t="s">
        <v>456</v>
      </c>
      <c r="B605" s="53" t="s">
        <v>210</v>
      </c>
      <c r="C605" s="53" t="s">
        <v>201</v>
      </c>
      <c r="D605" s="53" t="s">
        <v>74</v>
      </c>
      <c r="E605" s="49" t="s">
        <v>440</v>
      </c>
      <c r="F605" s="57">
        <f>550+100</f>
        <v>650</v>
      </c>
    </row>
    <row r="606" spans="1:6" s="18" customFormat="1" ht="20.25" customHeight="1" hidden="1">
      <c r="A606" s="106" t="s">
        <v>180</v>
      </c>
      <c r="B606" s="51" t="s">
        <v>200</v>
      </c>
      <c r="C606" s="51" t="s">
        <v>194</v>
      </c>
      <c r="D606" s="75"/>
      <c r="E606" s="76"/>
      <c r="F606" s="60"/>
    </row>
    <row r="607" spans="1:6" s="18" customFormat="1" ht="25.5" hidden="1">
      <c r="A607" s="106" t="s">
        <v>480</v>
      </c>
      <c r="B607" s="51" t="s">
        <v>200</v>
      </c>
      <c r="C607" s="51" t="s">
        <v>193</v>
      </c>
      <c r="D607" s="75"/>
      <c r="E607" s="76"/>
      <c r="F607" s="60"/>
    </row>
    <row r="608" spans="1:6" s="18" customFormat="1" ht="15" hidden="1">
      <c r="A608" s="40" t="s">
        <v>141</v>
      </c>
      <c r="B608" s="53" t="s">
        <v>200</v>
      </c>
      <c r="C608" s="53" t="s">
        <v>193</v>
      </c>
      <c r="D608" s="53" t="s">
        <v>254</v>
      </c>
      <c r="E608" s="76"/>
      <c r="F608" s="57"/>
    </row>
    <row r="609" spans="1:6" s="18" customFormat="1" ht="25.5" hidden="1">
      <c r="A609" s="40" t="s">
        <v>144</v>
      </c>
      <c r="B609" s="45" t="s">
        <v>200</v>
      </c>
      <c r="C609" s="45" t="s">
        <v>193</v>
      </c>
      <c r="D609" s="45" t="s">
        <v>206</v>
      </c>
      <c r="E609" s="49"/>
      <c r="F609" s="57"/>
    </row>
    <row r="610" spans="1:6" s="18" customFormat="1" ht="12.75" hidden="1">
      <c r="A610" s="40" t="s">
        <v>142</v>
      </c>
      <c r="B610" s="45" t="s">
        <v>200</v>
      </c>
      <c r="C610" s="45" t="s">
        <v>193</v>
      </c>
      <c r="D610" s="45" t="s">
        <v>386</v>
      </c>
      <c r="E610" s="49"/>
      <c r="F610" s="57"/>
    </row>
    <row r="611" spans="1:6" s="18" customFormat="1" ht="12.75" hidden="1">
      <c r="A611" s="43" t="s">
        <v>153</v>
      </c>
      <c r="B611" s="45" t="s">
        <v>200</v>
      </c>
      <c r="C611" s="45" t="s">
        <v>193</v>
      </c>
      <c r="D611" s="45" t="s">
        <v>387</v>
      </c>
      <c r="E611" s="49"/>
      <c r="F611" s="57"/>
    </row>
    <row r="612" spans="1:6" s="18" customFormat="1" ht="12.75" hidden="1">
      <c r="A612" s="43" t="s">
        <v>464</v>
      </c>
      <c r="B612" s="45" t="s">
        <v>200</v>
      </c>
      <c r="C612" s="45" t="s">
        <v>193</v>
      </c>
      <c r="D612" s="45" t="s">
        <v>387</v>
      </c>
      <c r="E612" s="49" t="s">
        <v>463</v>
      </c>
      <c r="F612" s="57"/>
    </row>
    <row r="613" spans="1:6" s="18" customFormat="1" ht="38.25" hidden="1">
      <c r="A613" s="40" t="s">
        <v>385</v>
      </c>
      <c r="B613" s="45" t="s">
        <v>200</v>
      </c>
      <c r="C613" s="45" t="s">
        <v>193</v>
      </c>
      <c r="D613" s="45" t="s">
        <v>8</v>
      </c>
      <c r="E613" s="49"/>
      <c r="F613" s="57"/>
    </row>
    <row r="614" spans="1:6" s="18" customFormat="1" ht="12.75" hidden="1">
      <c r="A614" s="43" t="s">
        <v>464</v>
      </c>
      <c r="B614" s="45" t="s">
        <v>200</v>
      </c>
      <c r="C614" s="45" t="s">
        <v>193</v>
      </c>
      <c r="D614" s="45" t="s">
        <v>8</v>
      </c>
      <c r="E614" s="45" t="s">
        <v>463</v>
      </c>
      <c r="F614" s="57"/>
    </row>
    <row r="615" spans="1:6" s="18" customFormat="1" ht="25.5" hidden="1">
      <c r="A615" s="99" t="s">
        <v>179</v>
      </c>
      <c r="B615" s="89" t="s">
        <v>200</v>
      </c>
      <c r="C615" s="89" t="s">
        <v>197</v>
      </c>
      <c r="D615" s="89"/>
      <c r="E615" s="89"/>
      <c r="F615" s="60"/>
    </row>
    <row r="616" spans="1:6" s="18" customFormat="1" ht="12.75" hidden="1">
      <c r="A616" s="40" t="s">
        <v>141</v>
      </c>
      <c r="B616" s="45" t="s">
        <v>200</v>
      </c>
      <c r="C616" s="45" t="s">
        <v>197</v>
      </c>
      <c r="D616" s="53" t="s">
        <v>254</v>
      </c>
      <c r="E616" s="45"/>
      <c r="F616" s="57"/>
    </row>
    <row r="617" spans="1:6" s="18" customFormat="1" ht="25.5" hidden="1">
      <c r="A617" s="40" t="s">
        <v>144</v>
      </c>
      <c r="B617" s="45" t="s">
        <v>200</v>
      </c>
      <c r="C617" s="45" t="s">
        <v>197</v>
      </c>
      <c r="D617" s="45" t="s">
        <v>206</v>
      </c>
      <c r="E617" s="45"/>
      <c r="F617" s="57"/>
    </row>
    <row r="618" spans="1:6" s="18" customFormat="1" ht="38.25" hidden="1">
      <c r="A618" s="40" t="s">
        <v>465</v>
      </c>
      <c r="B618" s="45" t="s">
        <v>200</v>
      </c>
      <c r="C618" s="45" t="s">
        <v>197</v>
      </c>
      <c r="D618" s="45" t="s">
        <v>434</v>
      </c>
      <c r="E618" s="45"/>
      <c r="F618" s="57"/>
    </row>
    <row r="619" spans="1:6" s="18" customFormat="1" ht="18.75" customHeight="1" hidden="1" thickBot="1">
      <c r="A619" s="100" t="s">
        <v>430</v>
      </c>
      <c r="B619" s="101" t="s">
        <v>200</v>
      </c>
      <c r="C619" s="101" t="s">
        <v>197</v>
      </c>
      <c r="D619" s="101" t="s">
        <v>434</v>
      </c>
      <c r="E619" s="101" t="s">
        <v>140</v>
      </c>
      <c r="F619" s="102"/>
    </row>
    <row r="620" spans="1:6" ht="12.75" hidden="1">
      <c r="A620" s="30"/>
      <c r="B620" s="17"/>
      <c r="C620" s="17"/>
      <c r="D620" s="17"/>
      <c r="E620" s="17"/>
      <c r="F620" s="17"/>
    </row>
    <row r="621" spans="1:6" s="18" customFormat="1" ht="12.75">
      <c r="A621" s="31"/>
      <c r="B621" s="27"/>
      <c r="C621" s="27"/>
      <c r="D621" s="27"/>
      <c r="E621" s="27"/>
      <c r="F621" s="27"/>
    </row>
    <row r="622" spans="1:6" ht="12.75">
      <c r="A622" s="32"/>
      <c r="B622" s="17"/>
      <c r="C622" s="17"/>
      <c r="D622" s="17"/>
      <c r="E622" s="17"/>
      <c r="F622" s="17"/>
    </row>
    <row r="623" spans="1:6" ht="12.75">
      <c r="A623" s="32"/>
      <c r="B623" s="27"/>
      <c r="C623" s="27"/>
      <c r="D623" s="17"/>
      <c r="E623" s="17"/>
      <c r="F623" s="17"/>
    </row>
    <row r="624" spans="1:6" ht="15">
      <c r="A624" s="33"/>
      <c r="B624" s="34"/>
      <c r="C624" s="34"/>
      <c r="D624" s="34"/>
      <c r="E624" s="34"/>
      <c r="F624" s="34"/>
    </row>
    <row r="625" spans="1:6" ht="12.75">
      <c r="A625" s="32"/>
      <c r="B625" s="17"/>
      <c r="C625" s="17"/>
      <c r="D625" s="17"/>
      <c r="E625" s="17"/>
      <c r="F625" s="17"/>
    </row>
    <row r="626" spans="1:6" ht="12.75">
      <c r="A626" s="32"/>
      <c r="B626" s="17"/>
      <c r="C626" s="17"/>
      <c r="D626" s="17"/>
      <c r="E626" s="17"/>
      <c r="F626" s="17"/>
    </row>
    <row r="627" spans="1:6" ht="12.75">
      <c r="A627" s="32"/>
      <c r="B627" s="17"/>
      <c r="C627" s="17"/>
      <c r="D627" s="17"/>
      <c r="E627" s="17"/>
      <c r="F627" s="17"/>
    </row>
    <row r="628" spans="1:6" s="26" customFormat="1" ht="13.5" customHeight="1">
      <c r="A628" s="35"/>
      <c r="B628" s="36"/>
      <c r="C628" s="36"/>
      <c r="D628" s="36"/>
      <c r="E628" s="36"/>
      <c r="F628" s="36"/>
    </row>
    <row r="629" spans="1:6" ht="12.75">
      <c r="A629" s="32"/>
      <c r="B629" s="37"/>
      <c r="C629" s="37"/>
      <c r="D629" s="37"/>
      <c r="E629" s="37"/>
      <c r="F629" s="37"/>
    </row>
    <row r="630" spans="1:6" ht="12.75">
      <c r="A630" s="38"/>
      <c r="B630" s="37"/>
      <c r="C630" s="37"/>
      <c r="D630" s="37"/>
      <c r="E630" s="37"/>
      <c r="F630" s="37"/>
    </row>
    <row r="631" spans="1:6" ht="12.75">
      <c r="A631" s="38"/>
      <c r="B631" s="37"/>
      <c r="C631" s="37"/>
      <c r="D631" s="37"/>
      <c r="E631" s="37"/>
      <c r="F631" s="37"/>
    </row>
    <row r="632" spans="1:6" ht="12.75">
      <c r="A632" s="38"/>
      <c r="B632" s="37"/>
      <c r="C632" s="37"/>
      <c r="D632" s="37"/>
      <c r="E632" s="37"/>
      <c r="F632" s="37"/>
    </row>
    <row r="633" spans="1:6" ht="12.75">
      <c r="A633" s="38"/>
      <c r="B633" s="37"/>
      <c r="C633" s="37"/>
      <c r="D633" s="37"/>
      <c r="E633" s="37"/>
      <c r="F633" s="37"/>
    </row>
    <row r="634" spans="1:6" ht="12.75">
      <c r="A634" s="38"/>
      <c r="B634" s="37"/>
      <c r="C634" s="37"/>
      <c r="D634" s="37"/>
      <c r="E634" s="37"/>
      <c r="F634" s="37"/>
    </row>
    <row r="635" spans="1:218" ht="12.75">
      <c r="A635" s="31"/>
      <c r="B635" s="27"/>
      <c r="C635" s="27"/>
      <c r="D635" s="27"/>
      <c r="E635" s="27"/>
      <c r="F635" s="27"/>
      <c r="DP635" s="39"/>
      <c r="DQ635" s="39"/>
      <c r="DR635" s="39"/>
      <c r="DS635" s="39"/>
      <c r="DT635" s="39"/>
      <c r="DU635" s="39"/>
      <c r="DV635" s="39"/>
      <c r="DW635" s="39"/>
      <c r="DX635" s="39"/>
      <c r="DY635" s="39"/>
      <c r="DZ635" s="39"/>
      <c r="EA635" s="39"/>
      <c r="EB635" s="39"/>
      <c r="EC635" s="39"/>
      <c r="ED635" s="39"/>
      <c r="EE635" s="39"/>
      <c r="EF635" s="39"/>
      <c r="EG635" s="39"/>
      <c r="EH635" s="39"/>
      <c r="EI635" s="39"/>
      <c r="EJ635" s="39"/>
      <c r="EK635" s="39"/>
      <c r="EL635" s="39"/>
      <c r="EM635" s="39"/>
      <c r="EN635" s="39"/>
      <c r="EO635" s="39"/>
      <c r="EP635" s="39"/>
      <c r="EQ635" s="39"/>
      <c r="ER635" s="39"/>
      <c r="ES635" s="39"/>
      <c r="ET635" s="39"/>
      <c r="EU635" s="39"/>
      <c r="EV635" s="39"/>
      <c r="EW635" s="39"/>
      <c r="EX635" s="39"/>
      <c r="EY635" s="39"/>
      <c r="EZ635" s="39"/>
      <c r="FA635" s="39"/>
      <c r="FB635" s="39"/>
      <c r="FC635" s="39"/>
      <c r="FD635" s="39"/>
      <c r="FE635" s="39"/>
      <c r="FF635" s="39"/>
      <c r="FG635" s="39"/>
      <c r="FH635" s="39"/>
      <c r="FI635" s="39"/>
      <c r="FJ635" s="39"/>
      <c r="FK635" s="39"/>
      <c r="FL635" s="39"/>
      <c r="FM635" s="39"/>
      <c r="FN635" s="39"/>
      <c r="FO635" s="39"/>
      <c r="FP635" s="39"/>
      <c r="FQ635" s="39"/>
      <c r="FR635" s="39"/>
      <c r="FS635" s="39"/>
      <c r="FT635" s="39"/>
      <c r="FU635" s="39"/>
      <c r="FV635" s="39"/>
      <c r="FW635" s="39"/>
      <c r="FX635" s="39"/>
      <c r="FY635" s="39"/>
      <c r="FZ635" s="39"/>
      <c r="GA635" s="39"/>
      <c r="GB635" s="39"/>
      <c r="GC635" s="39"/>
      <c r="GD635" s="39"/>
      <c r="GE635" s="39"/>
      <c r="GF635" s="39"/>
      <c r="GG635" s="39"/>
      <c r="GH635" s="39"/>
      <c r="GI635" s="39"/>
      <c r="GJ635" s="39"/>
      <c r="GK635" s="39"/>
      <c r="GL635" s="39"/>
      <c r="GM635" s="39"/>
      <c r="GN635" s="39"/>
      <c r="GO635" s="39"/>
      <c r="GP635" s="39"/>
      <c r="GQ635" s="39"/>
      <c r="GR635" s="39"/>
      <c r="GS635" s="39"/>
      <c r="GT635" s="39"/>
      <c r="GU635" s="39"/>
      <c r="GV635" s="39"/>
      <c r="GW635" s="39"/>
      <c r="GX635" s="39"/>
      <c r="GY635" s="39"/>
      <c r="GZ635" s="39"/>
      <c r="HA635" s="39"/>
      <c r="HB635" s="39"/>
      <c r="HC635" s="39"/>
      <c r="HD635" s="39"/>
      <c r="HE635" s="39"/>
      <c r="HF635" s="39"/>
      <c r="HG635" s="39"/>
      <c r="HH635" s="39"/>
      <c r="HI635" s="39"/>
      <c r="HJ635" s="39"/>
    </row>
    <row r="636" spans="1:218" ht="12.75">
      <c r="A636" s="31"/>
      <c r="B636" s="27"/>
      <c r="C636" s="27"/>
      <c r="D636" s="27"/>
      <c r="E636" s="27"/>
      <c r="F636" s="27"/>
      <c r="DP636" s="39"/>
      <c r="DQ636" s="39"/>
      <c r="DR636" s="39"/>
      <c r="DS636" s="39"/>
      <c r="DT636" s="39"/>
      <c r="DU636" s="39"/>
      <c r="DV636" s="39"/>
      <c r="DW636" s="39"/>
      <c r="DX636" s="39"/>
      <c r="DY636" s="39"/>
      <c r="DZ636" s="39"/>
      <c r="EA636" s="39"/>
      <c r="EB636" s="39"/>
      <c r="EC636" s="39"/>
      <c r="ED636" s="39"/>
      <c r="EE636" s="39"/>
      <c r="EF636" s="39"/>
      <c r="EG636" s="39"/>
      <c r="EH636" s="39"/>
      <c r="EI636" s="39"/>
      <c r="EJ636" s="39"/>
      <c r="EK636" s="39"/>
      <c r="EL636" s="39"/>
      <c r="EM636" s="39"/>
      <c r="EN636" s="39"/>
      <c r="EO636" s="39"/>
      <c r="EP636" s="39"/>
      <c r="EQ636" s="39"/>
      <c r="ER636" s="39"/>
      <c r="ES636" s="39"/>
      <c r="ET636" s="39"/>
      <c r="EU636" s="39"/>
      <c r="EV636" s="39"/>
      <c r="EW636" s="39"/>
      <c r="EX636" s="39"/>
      <c r="EY636" s="39"/>
      <c r="EZ636" s="39"/>
      <c r="FA636" s="39"/>
      <c r="FB636" s="39"/>
      <c r="FC636" s="39"/>
      <c r="FD636" s="39"/>
      <c r="FE636" s="39"/>
      <c r="FF636" s="39"/>
      <c r="FG636" s="39"/>
      <c r="FH636" s="39"/>
      <c r="FI636" s="39"/>
      <c r="FJ636" s="39"/>
      <c r="FK636" s="39"/>
      <c r="FL636" s="39"/>
      <c r="FM636" s="39"/>
      <c r="FN636" s="39"/>
      <c r="FO636" s="39"/>
      <c r="FP636" s="39"/>
      <c r="FQ636" s="39"/>
      <c r="FR636" s="39"/>
      <c r="FS636" s="39"/>
      <c r="FT636" s="39"/>
      <c r="FU636" s="39"/>
      <c r="FV636" s="39"/>
      <c r="FW636" s="39"/>
      <c r="FX636" s="39"/>
      <c r="FY636" s="39"/>
      <c r="FZ636" s="39"/>
      <c r="GA636" s="39"/>
      <c r="GB636" s="39"/>
      <c r="GC636" s="39"/>
      <c r="GD636" s="39"/>
      <c r="GE636" s="39"/>
      <c r="GF636" s="39"/>
      <c r="GG636" s="39"/>
      <c r="GH636" s="39"/>
      <c r="GI636" s="39"/>
      <c r="GJ636" s="39"/>
      <c r="GK636" s="39"/>
      <c r="GL636" s="39"/>
      <c r="GM636" s="39"/>
      <c r="GN636" s="39"/>
      <c r="GO636" s="39"/>
      <c r="GP636" s="39"/>
      <c r="GQ636" s="39"/>
      <c r="GR636" s="39"/>
      <c r="GS636" s="39"/>
      <c r="GT636" s="39"/>
      <c r="GU636" s="39"/>
      <c r="GV636" s="39"/>
      <c r="GW636" s="39"/>
      <c r="GX636" s="39"/>
      <c r="GY636" s="39"/>
      <c r="GZ636" s="39"/>
      <c r="HA636" s="39"/>
      <c r="HB636" s="39"/>
      <c r="HC636" s="39"/>
      <c r="HD636" s="39"/>
      <c r="HE636" s="39"/>
      <c r="HF636" s="39"/>
      <c r="HG636" s="39"/>
      <c r="HH636" s="39"/>
      <c r="HI636" s="39"/>
      <c r="HJ636" s="39"/>
    </row>
    <row r="637" spans="1:218" ht="12.75">
      <c r="A637" s="30"/>
      <c r="B637" s="17"/>
      <c r="C637" s="17"/>
      <c r="D637" s="17"/>
      <c r="E637" s="17"/>
      <c r="F637" s="17"/>
      <c r="DP637" s="39"/>
      <c r="DQ637" s="39"/>
      <c r="DR637" s="39"/>
      <c r="DS637" s="39"/>
      <c r="DT637" s="39"/>
      <c r="DU637" s="39"/>
      <c r="DV637" s="39"/>
      <c r="DW637" s="39"/>
      <c r="DX637" s="39"/>
      <c r="DY637" s="39"/>
      <c r="DZ637" s="39"/>
      <c r="EA637" s="39"/>
      <c r="EB637" s="39"/>
      <c r="EC637" s="39"/>
      <c r="ED637" s="39"/>
      <c r="EE637" s="39"/>
      <c r="EF637" s="39"/>
      <c r="EG637" s="39"/>
      <c r="EH637" s="39"/>
      <c r="EI637" s="39"/>
      <c r="EJ637" s="39"/>
      <c r="EK637" s="39"/>
      <c r="EL637" s="39"/>
      <c r="EM637" s="39"/>
      <c r="EN637" s="39"/>
      <c r="EO637" s="39"/>
      <c r="EP637" s="39"/>
      <c r="EQ637" s="39"/>
      <c r="ER637" s="39"/>
      <c r="ES637" s="39"/>
      <c r="ET637" s="39"/>
      <c r="EU637" s="39"/>
      <c r="EV637" s="39"/>
      <c r="EW637" s="39"/>
      <c r="EX637" s="39"/>
      <c r="EY637" s="39"/>
      <c r="EZ637" s="39"/>
      <c r="FA637" s="39"/>
      <c r="FB637" s="39"/>
      <c r="FC637" s="39"/>
      <c r="FD637" s="39"/>
      <c r="FE637" s="39"/>
      <c r="FF637" s="39"/>
      <c r="FG637" s="39"/>
      <c r="FH637" s="39"/>
      <c r="FI637" s="39"/>
      <c r="FJ637" s="39"/>
      <c r="FK637" s="39"/>
      <c r="FL637" s="39"/>
      <c r="FM637" s="39"/>
      <c r="FN637" s="39"/>
      <c r="FO637" s="39"/>
      <c r="FP637" s="39"/>
      <c r="FQ637" s="39"/>
      <c r="FR637" s="39"/>
      <c r="FS637" s="39"/>
      <c r="FT637" s="39"/>
      <c r="FU637" s="39"/>
      <c r="FV637" s="39"/>
      <c r="FW637" s="39"/>
      <c r="FX637" s="39"/>
      <c r="FY637" s="39"/>
      <c r="FZ637" s="39"/>
      <c r="GA637" s="39"/>
      <c r="GB637" s="39"/>
      <c r="GC637" s="39"/>
      <c r="GD637" s="39"/>
      <c r="GE637" s="39"/>
      <c r="GF637" s="39"/>
      <c r="GG637" s="39"/>
      <c r="GH637" s="39"/>
      <c r="GI637" s="39"/>
      <c r="GJ637" s="39"/>
      <c r="GK637" s="39"/>
      <c r="GL637" s="39"/>
      <c r="GM637" s="39"/>
      <c r="GN637" s="39"/>
      <c r="GO637" s="39"/>
      <c r="GP637" s="39"/>
      <c r="GQ637" s="39"/>
      <c r="GR637" s="39"/>
      <c r="GS637" s="39"/>
      <c r="GT637" s="39"/>
      <c r="GU637" s="39"/>
      <c r="GV637" s="39"/>
      <c r="GW637" s="39"/>
      <c r="GX637" s="39"/>
      <c r="GY637" s="39"/>
      <c r="GZ637" s="39"/>
      <c r="HA637" s="39"/>
      <c r="HB637" s="39"/>
      <c r="HC637" s="39"/>
      <c r="HD637" s="39"/>
      <c r="HE637" s="39"/>
      <c r="HF637" s="39"/>
      <c r="HG637" s="39"/>
      <c r="HH637" s="39"/>
      <c r="HI637" s="39"/>
      <c r="HJ637" s="39"/>
    </row>
    <row r="638" spans="1:218" ht="12.75">
      <c r="A638" s="32"/>
      <c r="B638" s="17"/>
      <c r="C638" s="17"/>
      <c r="D638" s="17"/>
      <c r="E638" s="17"/>
      <c r="F638" s="17"/>
      <c r="DP638" s="39"/>
      <c r="DQ638" s="39"/>
      <c r="DR638" s="39"/>
      <c r="DS638" s="39"/>
      <c r="DT638" s="39"/>
      <c r="DU638" s="39"/>
      <c r="DV638" s="39"/>
      <c r="DW638" s="39"/>
      <c r="DX638" s="39"/>
      <c r="DY638" s="39"/>
      <c r="DZ638" s="39"/>
      <c r="EA638" s="39"/>
      <c r="EB638" s="39"/>
      <c r="EC638" s="39"/>
      <c r="ED638" s="39"/>
      <c r="EE638" s="39"/>
      <c r="EF638" s="39"/>
      <c r="EG638" s="39"/>
      <c r="EH638" s="39"/>
      <c r="EI638" s="39"/>
      <c r="EJ638" s="39"/>
      <c r="EK638" s="39"/>
      <c r="EL638" s="39"/>
      <c r="EM638" s="39"/>
      <c r="EN638" s="39"/>
      <c r="EO638" s="39"/>
      <c r="EP638" s="39"/>
      <c r="EQ638" s="39"/>
      <c r="ER638" s="39"/>
      <c r="ES638" s="39"/>
      <c r="ET638" s="39"/>
      <c r="EU638" s="39"/>
      <c r="EV638" s="39"/>
      <c r="EW638" s="39"/>
      <c r="EX638" s="39"/>
      <c r="EY638" s="39"/>
      <c r="EZ638" s="39"/>
      <c r="FA638" s="39"/>
      <c r="FB638" s="39"/>
      <c r="FC638" s="39"/>
      <c r="FD638" s="39"/>
      <c r="FE638" s="39"/>
      <c r="FF638" s="39"/>
      <c r="FG638" s="39"/>
      <c r="FH638" s="39"/>
      <c r="FI638" s="39"/>
      <c r="FJ638" s="39"/>
      <c r="FK638" s="39"/>
      <c r="FL638" s="39"/>
      <c r="FM638" s="39"/>
      <c r="FN638" s="39"/>
      <c r="FO638" s="39"/>
      <c r="FP638" s="39"/>
      <c r="FQ638" s="39"/>
      <c r="FR638" s="39"/>
      <c r="FS638" s="39"/>
      <c r="FT638" s="39"/>
      <c r="FU638" s="39"/>
      <c r="FV638" s="39"/>
      <c r="FW638" s="39"/>
      <c r="FX638" s="39"/>
      <c r="FY638" s="39"/>
      <c r="FZ638" s="39"/>
      <c r="GA638" s="39"/>
      <c r="GB638" s="39"/>
      <c r="GC638" s="39"/>
      <c r="GD638" s="39"/>
      <c r="GE638" s="39"/>
      <c r="GF638" s="39"/>
      <c r="GG638" s="39"/>
      <c r="GH638" s="39"/>
      <c r="GI638" s="39"/>
      <c r="GJ638" s="39"/>
      <c r="GK638" s="39"/>
      <c r="GL638" s="39"/>
      <c r="GM638" s="39"/>
      <c r="GN638" s="39"/>
      <c r="GO638" s="39"/>
      <c r="GP638" s="39"/>
      <c r="GQ638" s="39"/>
      <c r="GR638" s="39"/>
      <c r="GS638" s="39"/>
      <c r="GT638" s="39"/>
      <c r="GU638" s="39"/>
      <c r="GV638" s="39"/>
      <c r="GW638" s="39"/>
      <c r="GX638" s="39"/>
      <c r="GY638" s="39"/>
      <c r="GZ638" s="39"/>
      <c r="HA638" s="39"/>
      <c r="HB638" s="39"/>
      <c r="HC638" s="39"/>
      <c r="HD638" s="39"/>
      <c r="HE638" s="39"/>
      <c r="HF638" s="39"/>
      <c r="HG638" s="39"/>
      <c r="HH638" s="39"/>
      <c r="HI638" s="39"/>
      <c r="HJ638" s="39"/>
    </row>
    <row r="639" spans="1:218" ht="12.75">
      <c r="A639" s="30"/>
      <c r="B639" s="17"/>
      <c r="C639" s="17"/>
      <c r="D639" s="17"/>
      <c r="E639" s="17"/>
      <c r="F639" s="17"/>
      <c r="DP639" s="39"/>
      <c r="DQ639" s="39"/>
      <c r="DR639" s="39"/>
      <c r="DS639" s="39"/>
      <c r="DT639" s="39"/>
      <c r="DU639" s="39"/>
      <c r="DV639" s="39"/>
      <c r="DW639" s="39"/>
      <c r="DX639" s="39"/>
      <c r="DY639" s="39"/>
      <c r="DZ639" s="39"/>
      <c r="EA639" s="39"/>
      <c r="EB639" s="39"/>
      <c r="EC639" s="39"/>
      <c r="ED639" s="39"/>
      <c r="EE639" s="39"/>
      <c r="EF639" s="39"/>
      <c r="EG639" s="39"/>
      <c r="EH639" s="39"/>
      <c r="EI639" s="39"/>
      <c r="EJ639" s="39"/>
      <c r="EK639" s="39"/>
      <c r="EL639" s="39"/>
      <c r="EM639" s="39"/>
      <c r="EN639" s="39"/>
      <c r="EO639" s="39"/>
      <c r="EP639" s="39"/>
      <c r="EQ639" s="39"/>
      <c r="ER639" s="39"/>
      <c r="ES639" s="39"/>
      <c r="ET639" s="39"/>
      <c r="EU639" s="39"/>
      <c r="EV639" s="39"/>
      <c r="EW639" s="39"/>
      <c r="EX639" s="39"/>
      <c r="EY639" s="39"/>
      <c r="EZ639" s="39"/>
      <c r="FA639" s="39"/>
      <c r="FB639" s="39"/>
      <c r="FC639" s="39"/>
      <c r="FD639" s="39"/>
      <c r="FE639" s="39"/>
      <c r="FF639" s="39"/>
      <c r="FG639" s="39"/>
      <c r="FH639" s="39"/>
      <c r="FI639" s="39"/>
      <c r="FJ639" s="39"/>
      <c r="FK639" s="39"/>
      <c r="FL639" s="39"/>
      <c r="FM639" s="39"/>
      <c r="FN639" s="39"/>
      <c r="FO639" s="39"/>
      <c r="FP639" s="39"/>
      <c r="FQ639" s="39"/>
      <c r="FR639" s="39"/>
      <c r="FS639" s="39"/>
      <c r="FT639" s="39"/>
      <c r="FU639" s="39"/>
      <c r="FV639" s="39"/>
      <c r="FW639" s="39"/>
      <c r="FX639" s="39"/>
      <c r="FY639" s="39"/>
      <c r="FZ639" s="39"/>
      <c r="GA639" s="39"/>
      <c r="GB639" s="39"/>
      <c r="GC639" s="39"/>
      <c r="GD639" s="39"/>
      <c r="GE639" s="39"/>
      <c r="GF639" s="39"/>
      <c r="GG639" s="39"/>
      <c r="GH639" s="39"/>
      <c r="GI639" s="39"/>
      <c r="GJ639" s="39"/>
      <c r="GK639" s="39"/>
      <c r="GL639" s="39"/>
      <c r="GM639" s="39"/>
      <c r="GN639" s="39"/>
      <c r="GO639" s="39"/>
      <c r="GP639" s="39"/>
      <c r="GQ639" s="39"/>
      <c r="GR639" s="39"/>
      <c r="GS639" s="39"/>
      <c r="GT639" s="39"/>
      <c r="GU639" s="39"/>
      <c r="GV639" s="39"/>
      <c r="GW639" s="39"/>
      <c r="GX639" s="39"/>
      <c r="GY639" s="39"/>
      <c r="GZ639" s="39"/>
      <c r="HA639" s="39"/>
      <c r="HB639" s="39"/>
      <c r="HC639" s="39"/>
      <c r="HD639" s="39"/>
      <c r="HE639" s="39"/>
      <c r="HF639" s="39"/>
      <c r="HG639" s="39"/>
      <c r="HH639" s="39"/>
      <c r="HI639" s="39"/>
      <c r="HJ639" s="39"/>
    </row>
    <row r="640" spans="1:218" ht="12.75">
      <c r="A640" s="32"/>
      <c r="B640" s="17"/>
      <c r="C640" s="17"/>
      <c r="D640" s="17"/>
      <c r="E640" s="17"/>
      <c r="F640" s="17"/>
      <c r="DP640" s="39"/>
      <c r="DQ640" s="39"/>
      <c r="DR640" s="39"/>
      <c r="DS640" s="39"/>
      <c r="DT640" s="39"/>
      <c r="DU640" s="39"/>
      <c r="DV640" s="39"/>
      <c r="DW640" s="39"/>
      <c r="DX640" s="39"/>
      <c r="DY640" s="39"/>
      <c r="DZ640" s="39"/>
      <c r="EA640" s="39"/>
      <c r="EB640" s="39"/>
      <c r="EC640" s="39"/>
      <c r="ED640" s="39"/>
      <c r="EE640" s="39"/>
      <c r="EF640" s="39"/>
      <c r="EG640" s="39"/>
      <c r="EH640" s="39"/>
      <c r="EI640" s="39"/>
      <c r="EJ640" s="39"/>
      <c r="EK640" s="39"/>
      <c r="EL640" s="39"/>
      <c r="EM640" s="39"/>
      <c r="EN640" s="39"/>
      <c r="EO640" s="39"/>
      <c r="EP640" s="39"/>
      <c r="EQ640" s="39"/>
      <c r="ER640" s="39"/>
      <c r="ES640" s="39"/>
      <c r="ET640" s="39"/>
      <c r="EU640" s="39"/>
      <c r="EV640" s="39"/>
      <c r="EW640" s="39"/>
      <c r="EX640" s="39"/>
      <c r="EY640" s="39"/>
      <c r="EZ640" s="39"/>
      <c r="FA640" s="39"/>
      <c r="FB640" s="39"/>
      <c r="FC640" s="39"/>
      <c r="FD640" s="39"/>
      <c r="FE640" s="39"/>
      <c r="FF640" s="39"/>
      <c r="FG640" s="39"/>
      <c r="FH640" s="39"/>
      <c r="FI640" s="39"/>
      <c r="FJ640" s="39"/>
      <c r="FK640" s="39"/>
      <c r="FL640" s="39"/>
      <c r="FM640" s="39"/>
      <c r="FN640" s="39"/>
      <c r="FO640" s="39"/>
      <c r="FP640" s="39"/>
      <c r="FQ640" s="39"/>
      <c r="FR640" s="39"/>
      <c r="FS640" s="39"/>
      <c r="FT640" s="39"/>
      <c r="FU640" s="39"/>
      <c r="FV640" s="39"/>
      <c r="FW640" s="39"/>
      <c r="FX640" s="39"/>
      <c r="FY640" s="39"/>
      <c r="FZ640" s="39"/>
      <c r="GA640" s="39"/>
      <c r="GB640" s="39"/>
      <c r="GC640" s="39"/>
      <c r="GD640" s="39"/>
      <c r="GE640" s="39"/>
      <c r="GF640" s="39"/>
      <c r="GG640" s="39"/>
      <c r="GH640" s="39"/>
      <c r="GI640" s="39"/>
      <c r="GJ640" s="39"/>
      <c r="GK640" s="39"/>
      <c r="GL640" s="39"/>
      <c r="GM640" s="39"/>
      <c r="GN640" s="39"/>
      <c r="GO640" s="39"/>
      <c r="GP640" s="39"/>
      <c r="GQ640" s="39"/>
      <c r="GR640" s="39"/>
      <c r="GS640" s="39"/>
      <c r="GT640" s="39"/>
      <c r="GU640" s="39"/>
      <c r="GV640" s="39"/>
      <c r="GW640" s="39"/>
      <c r="GX640" s="39"/>
      <c r="GY640" s="39"/>
      <c r="GZ640" s="39"/>
      <c r="HA640" s="39"/>
      <c r="HB640" s="39"/>
      <c r="HC640" s="39"/>
      <c r="HD640" s="39"/>
      <c r="HE640" s="39"/>
      <c r="HF640" s="39"/>
      <c r="HG640" s="39"/>
      <c r="HH640" s="39"/>
      <c r="HI640" s="39"/>
      <c r="HJ640" s="39"/>
    </row>
    <row r="641" spans="1:218" ht="12.75">
      <c r="A641" s="38"/>
      <c r="B641" s="37"/>
      <c r="C641" s="37"/>
      <c r="D641" s="37"/>
      <c r="E641" s="37"/>
      <c r="F641" s="37"/>
      <c r="DP641" s="39"/>
      <c r="DQ641" s="39"/>
      <c r="DR641" s="39"/>
      <c r="DS641" s="39"/>
      <c r="DT641" s="39"/>
      <c r="DU641" s="39"/>
      <c r="DV641" s="39"/>
      <c r="DW641" s="39"/>
      <c r="DX641" s="39"/>
      <c r="DY641" s="39"/>
      <c r="DZ641" s="39"/>
      <c r="EA641" s="39"/>
      <c r="EB641" s="39"/>
      <c r="EC641" s="39"/>
      <c r="ED641" s="39"/>
      <c r="EE641" s="39"/>
      <c r="EF641" s="39"/>
      <c r="EG641" s="39"/>
      <c r="EH641" s="39"/>
      <c r="EI641" s="39"/>
      <c r="EJ641" s="39"/>
      <c r="EK641" s="39"/>
      <c r="EL641" s="39"/>
      <c r="EM641" s="39"/>
      <c r="EN641" s="39"/>
      <c r="EO641" s="39"/>
      <c r="EP641" s="39"/>
      <c r="EQ641" s="39"/>
      <c r="ER641" s="39"/>
      <c r="ES641" s="39"/>
      <c r="ET641" s="39"/>
      <c r="EU641" s="39"/>
      <c r="EV641" s="39"/>
      <c r="EW641" s="39"/>
      <c r="EX641" s="39"/>
      <c r="EY641" s="39"/>
      <c r="EZ641" s="39"/>
      <c r="FA641" s="39"/>
      <c r="FB641" s="39"/>
      <c r="FC641" s="39"/>
      <c r="FD641" s="39"/>
      <c r="FE641" s="39"/>
      <c r="FF641" s="39"/>
      <c r="FG641" s="39"/>
      <c r="FH641" s="39"/>
      <c r="FI641" s="39"/>
      <c r="FJ641" s="39"/>
      <c r="FK641" s="39"/>
      <c r="FL641" s="39"/>
      <c r="FM641" s="39"/>
      <c r="FN641" s="39"/>
      <c r="FO641" s="39"/>
      <c r="FP641" s="39"/>
      <c r="FQ641" s="39"/>
      <c r="FR641" s="39"/>
      <c r="FS641" s="39"/>
      <c r="FT641" s="39"/>
      <c r="FU641" s="39"/>
      <c r="FV641" s="39"/>
      <c r="FW641" s="39"/>
      <c r="FX641" s="39"/>
      <c r="FY641" s="39"/>
      <c r="FZ641" s="39"/>
      <c r="GA641" s="39"/>
      <c r="GB641" s="39"/>
      <c r="GC641" s="39"/>
      <c r="GD641" s="39"/>
      <c r="GE641" s="39"/>
      <c r="GF641" s="39"/>
      <c r="GG641" s="39"/>
      <c r="GH641" s="39"/>
      <c r="GI641" s="39"/>
      <c r="GJ641" s="39"/>
      <c r="GK641" s="39"/>
      <c r="GL641" s="39"/>
      <c r="GM641" s="39"/>
      <c r="GN641" s="39"/>
      <c r="GO641" s="39"/>
      <c r="GP641" s="39"/>
      <c r="GQ641" s="39"/>
      <c r="GR641" s="39"/>
      <c r="GS641" s="39"/>
      <c r="GT641" s="39"/>
      <c r="GU641" s="39"/>
      <c r="GV641" s="39"/>
      <c r="GW641" s="39"/>
      <c r="GX641" s="39"/>
      <c r="GY641" s="39"/>
      <c r="GZ641" s="39"/>
      <c r="HA641" s="39"/>
      <c r="HB641" s="39"/>
      <c r="HC641" s="39"/>
      <c r="HD641" s="39"/>
      <c r="HE641" s="39"/>
      <c r="HF641" s="39"/>
      <c r="HG641" s="39"/>
      <c r="HH641" s="39"/>
      <c r="HI641" s="39"/>
      <c r="HJ641" s="39"/>
    </row>
    <row r="642" spans="1:6" s="39" customFormat="1" ht="12.75">
      <c r="A642" s="38"/>
      <c r="B642" s="37"/>
      <c r="C642" s="37"/>
      <c r="D642" s="37"/>
      <c r="E642" s="37"/>
      <c r="F642" s="37"/>
    </row>
    <row r="643" spans="1:6" s="39" customFormat="1" ht="12.75">
      <c r="A643" s="38"/>
      <c r="B643" s="37"/>
      <c r="C643" s="37"/>
      <c r="D643" s="37"/>
      <c r="E643" s="37"/>
      <c r="F643" s="37"/>
    </row>
    <row r="644" spans="1:6" s="39" customFormat="1" ht="12.75">
      <c r="A644" s="38"/>
      <c r="B644" s="37"/>
      <c r="C644" s="37"/>
      <c r="D644" s="37"/>
      <c r="E644" s="37"/>
      <c r="F644" s="37"/>
    </row>
    <row r="645" spans="1:6" s="39" customFormat="1" ht="12.75">
      <c r="A645" s="38"/>
      <c r="B645" s="37"/>
      <c r="C645" s="37"/>
      <c r="D645" s="37"/>
      <c r="E645" s="37"/>
      <c r="F645" s="37"/>
    </row>
    <row r="646" spans="1:6" s="39" customFormat="1" ht="12.75">
      <c r="A646" s="38"/>
      <c r="B646" s="37"/>
      <c r="C646" s="37"/>
      <c r="D646" s="37"/>
      <c r="E646" s="37"/>
      <c r="F646" s="37"/>
    </row>
    <row r="647" spans="1:6" s="39" customFormat="1" ht="12.75">
      <c r="A647" s="38"/>
      <c r="B647" s="37"/>
      <c r="C647" s="37"/>
      <c r="D647" s="37"/>
      <c r="E647" s="37"/>
      <c r="F647" s="37"/>
    </row>
    <row r="648" spans="1:6" s="39" customFormat="1" ht="12.75">
      <c r="A648" s="38"/>
      <c r="B648" s="37"/>
      <c r="C648" s="37"/>
      <c r="D648" s="37"/>
      <c r="E648" s="37"/>
      <c r="F648" s="37"/>
    </row>
    <row r="649" spans="1:6" s="39" customFormat="1" ht="12.75">
      <c r="A649" s="38"/>
      <c r="B649" s="37"/>
      <c r="C649" s="37"/>
      <c r="D649" s="37"/>
      <c r="E649" s="37"/>
      <c r="F649" s="37"/>
    </row>
    <row r="650" spans="1:6" s="39" customFormat="1" ht="12.75">
      <c r="A650" s="38"/>
      <c r="B650" s="37"/>
      <c r="C650" s="37"/>
      <c r="D650" s="37"/>
      <c r="E650" s="37"/>
      <c r="F650" s="37"/>
    </row>
    <row r="651" spans="1:6" s="39" customFormat="1" ht="12.75">
      <c r="A651" s="38"/>
      <c r="B651" s="37"/>
      <c r="C651" s="37"/>
      <c r="D651" s="37"/>
      <c r="E651" s="37"/>
      <c r="F651" s="37"/>
    </row>
    <row r="652" spans="1:6" s="39" customFormat="1" ht="12.75">
      <c r="A652" s="38"/>
      <c r="B652" s="37"/>
      <c r="C652" s="37"/>
      <c r="D652" s="37"/>
      <c r="E652" s="37"/>
      <c r="F652" s="37"/>
    </row>
    <row r="653" spans="1:6" s="39" customFormat="1" ht="12.75">
      <c r="A653" s="38"/>
      <c r="B653" s="37"/>
      <c r="C653" s="37"/>
      <c r="D653" s="37"/>
      <c r="E653" s="37"/>
      <c r="F653" s="37"/>
    </row>
    <row r="654" spans="1:6" s="39" customFormat="1" ht="12.75">
      <c r="A654" s="38"/>
      <c r="B654" s="37"/>
      <c r="C654" s="37"/>
      <c r="D654" s="37"/>
      <c r="E654" s="37"/>
      <c r="F654" s="37"/>
    </row>
    <row r="655" spans="1:6" s="39" customFormat="1" ht="12.75">
      <c r="A655" s="38"/>
      <c r="B655" s="37"/>
      <c r="C655" s="37"/>
      <c r="D655" s="37"/>
      <c r="E655" s="37"/>
      <c r="F655" s="37"/>
    </row>
    <row r="656" spans="1:6" s="39" customFormat="1" ht="12.75">
      <c r="A656" s="38"/>
      <c r="B656" s="37"/>
      <c r="C656" s="37"/>
      <c r="D656" s="37"/>
      <c r="E656" s="37"/>
      <c r="F656" s="37"/>
    </row>
    <row r="657" spans="1:6" s="39" customFormat="1" ht="12.75">
      <c r="A657" s="38"/>
      <c r="B657" s="37"/>
      <c r="C657" s="37"/>
      <c r="D657" s="37"/>
      <c r="E657" s="37"/>
      <c r="F657" s="37"/>
    </row>
    <row r="658" spans="1:218" ht="12.75">
      <c r="A658" s="38"/>
      <c r="B658" s="37"/>
      <c r="C658" s="37"/>
      <c r="D658" s="37"/>
      <c r="E658" s="37"/>
      <c r="F658" s="37"/>
      <c r="DP658" s="39"/>
      <c r="DQ658" s="39"/>
      <c r="DR658" s="39"/>
      <c r="DS658" s="39"/>
      <c r="DT658" s="39"/>
      <c r="DU658" s="39"/>
      <c r="DV658" s="39"/>
      <c r="DW658" s="39"/>
      <c r="DX658" s="39"/>
      <c r="DY658" s="39"/>
      <c r="DZ658" s="39"/>
      <c r="EA658" s="39"/>
      <c r="EB658" s="39"/>
      <c r="EC658" s="39"/>
      <c r="ED658" s="39"/>
      <c r="EE658" s="39"/>
      <c r="EF658" s="39"/>
      <c r="EG658" s="39"/>
      <c r="EH658" s="39"/>
      <c r="EI658" s="39"/>
      <c r="EJ658" s="39"/>
      <c r="EK658" s="39"/>
      <c r="EL658" s="39"/>
      <c r="EM658" s="39"/>
      <c r="EN658" s="39"/>
      <c r="EO658" s="39"/>
      <c r="EP658" s="39"/>
      <c r="EQ658" s="39"/>
      <c r="ER658" s="39"/>
      <c r="ES658" s="39"/>
      <c r="ET658" s="39"/>
      <c r="EU658" s="39"/>
      <c r="EV658" s="39"/>
      <c r="EW658" s="39"/>
      <c r="EX658" s="39"/>
      <c r="EY658" s="39"/>
      <c r="EZ658" s="39"/>
      <c r="FA658" s="39"/>
      <c r="FB658" s="39"/>
      <c r="FC658" s="39"/>
      <c r="FD658" s="39"/>
      <c r="FE658" s="39"/>
      <c r="FF658" s="39"/>
      <c r="FG658" s="39"/>
      <c r="FH658" s="39"/>
      <c r="FI658" s="39"/>
      <c r="FJ658" s="39"/>
      <c r="FK658" s="39"/>
      <c r="FL658" s="39"/>
      <c r="FM658" s="39"/>
      <c r="FN658" s="39"/>
      <c r="FO658" s="39"/>
      <c r="FP658" s="39"/>
      <c r="FQ658" s="39"/>
      <c r="FR658" s="39"/>
      <c r="FS658" s="39"/>
      <c r="FT658" s="39"/>
      <c r="FU658" s="39"/>
      <c r="FV658" s="39"/>
      <c r="FW658" s="39"/>
      <c r="FX658" s="39"/>
      <c r="FY658" s="39"/>
      <c r="FZ658" s="39"/>
      <c r="GA658" s="39"/>
      <c r="GB658" s="39"/>
      <c r="GC658" s="39"/>
      <c r="GD658" s="39"/>
      <c r="GE658" s="39"/>
      <c r="GF658" s="39"/>
      <c r="GG658" s="39"/>
      <c r="GH658" s="39"/>
      <c r="GI658" s="39"/>
      <c r="GJ658" s="39"/>
      <c r="GK658" s="39"/>
      <c r="GL658" s="39"/>
      <c r="GM658" s="39"/>
      <c r="GN658" s="39"/>
      <c r="GO658" s="39"/>
      <c r="GP658" s="39"/>
      <c r="GQ658" s="39"/>
      <c r="GR658" s="39"/>
      <c r="GS658" s="39"/>
      <c r="GT658" s="39"/>
      <c r="GU658" s="39"/>
      <c r="GV658" s="39"/>
      <c r="GW658" s="39"/>
      <c r="GX658" s="39"/>
      <c r="GY658" s="39"/>
      <c r="GZ658" s="39"/>
      <c r="HA658" s="39"/>
      <c r="HB658" s="39"/>
      <c r="HC658" s="39"/>
      <c r="HD658" s="39"/>
      <c r="HE658" s="39"/>
      <c r="HF658" s="39"/>
      <c r="HG658" s="39"/>
      <c r="HH658" s="39"/>
      <c r="HI658" s="39"/>
      <c r="HJ658" s="39"/>
    </row>
    <row r="659" spans="1:218" ht="12.75">
      <c r="A659" s="38"/>
      <c r="B659" s="37"/>
      <c r="C659" s="37"/>
      <c r="D659" s="37"/>
      <c r="E659" s="37"/>
      <c r="F659" s="37"/>
      <c r="DP659" s="39"/>
      <c r="DQ659" s="39"/>
      <c r="DR659" s="39"/>
      <c r="DS659" s="39"/>
      <c r="DT659" s="39"/>
      <c r="DU659" s="39"/>
      <c r="DV659" s="39"/>
      <c r="DW659" s="39"/>
      <c r="DX659" s="39"/>
      <c r="DY659" s="39"/>
      <c r="DZ659" s="39"/>
      <c r="EA659" s="39"/>
      <c r="EB659" s="39"/>
      <c r="EC659" s="39"/>
      <c r="ED659" s="39"/>
      <c r="EE659" s="39"/>
      <c r="EF659" s="39"/>
      <c r="EG659" s="39"/>
      <c r="EH659" s="39"/>
      <c r="EI659" s="39"/>
      <c r="EJ659" s="39"/>
      <c r="EK659" s="39"/>
      <c r="EL659" s="39"/>
      <c r="EM659" s="39"/>
      <c r="EN659" s="39"/>
      <c r="EO659" s="39"/>
      <c r="EP659" s="39"/>
      <c r="EQ659" s="39"/>
      <c r="ER659" s="39"/>
      <c r="ES659" s="39"/>
      <c r="ET659" s="39"/>
      <c r="EU659" s="39"/>
      <c r="EV659" s="39"/>
      <c r="EW659" s="39"/>
      <c r="EX659" s="39"/>
      <c r="EY659" s="39"/>
      <c r="EZ659" s="39"/>
      <c r="FA659" s="39"/>
      <c r="FB659" s="39"/>
      <c r="FC659" s="39"/>
      <c r="FD659" s="39"/>
      <c r="FE659" s="39"/>
      <c r="FF659" s="39"/>
      <c r="FG659" s="39"/>
      <c r="FH659" s="39"/>
      <c r="FI659" s="39"/>
      <c r="FJ659" s="39"/>
      <c r="FK659" s="39"/>
      <c r="FL659" s="39"/>
      <c r="FM659" s="39"/>
      <c r="FN659" s="39"/>
      <c r="FO659" s="39"/>
      <c r="FP659" s="39"/>
      <c r="FQ659" s="39"/>
      <c r="FR659" s="39"/>
      <c r="FS659" s="39"/>
      <c r="FT659" s="39"/>
      <c r="FU659" s="39"/>
      <c r="FV659" s="39"/>
      <c r="FW659" s="39"/>
      <c r="FX659" s="39"/>
      <c r="FY659" s="39"/>
      <c r="FZ659" s="39"/>
      <c r="GA659" s="39"/>
      <c r="GB659" s="39"/>
      <c r="GC659" s="39"/>
      <c r="GD659" s="39"/>
      <c r="GE659" s="39"/>
      <c r="GF659" s="39"/>
      <c r="GG659" s="39"/>
      <c r="GH659" s="39"/>
      <c r="GI659" s="39"/>
      <c r="GJ659" s="39"/>
      <c r="GK659" s="39"/>
      <c r="GL659" s="39"/>
      <c r="GM659" s="39"/>
      <c r="GN659" s="39"/>
      <c r="GO659" s="39"/>
      <c r="GP659" s="39"/>
      <c r="GQ659" s="39"/>
      <c r="GR659" s="39"/>
      <c r="GS659" s="39"/>
      <c r="GT659" s="39"/>
      <c r="GU659" s="39"/>
      <c r="GV659" s="39"/>
      <c r="GW659" s="39"/>
      <c r="GX659" s="39"/>
      <c r="GY659" s="39"/>
      <c r="GZ659" s="39"/>
      <c r="HA659" s="39"/>
      <c r="HB659" s="39"/>
      <c r="HC659" s="39"/>
      <c r="HD659" s="39"/>
      <c r="HE659" s="39"/>
      <c r="HF659" s="39"/>
      <c r="HG659" s="39"/>
      <c r="HH659" s="39"/>
      <c r="HI659" s="39"/>
      <c r="HJ659" s="39"/>
    </row>
    <row r="660" spans="1:218" ht="12.75">
      <c r="A660" s="38"/>
      <c r="B660" s="37"/>
      <c r="C660" s="37"/>
      <c r="D660" s="37"/>
      <c r="E660" s="37"/>
      <c r="F660" s="37"/>
      <c r="DP660" s="39"/>
      <c r="DQ660" s="39"/>
      <c r="DR660" s="39"/>
      <c r="DS660" s="39"/>
      <c r="DT660" s="39"/>
      <c r="DU660" s="39"/>
      <c r="DV660" s="39"/>
      <c r="DW660" s="39"/>
      <c r="DX660" s="39"/>
      <c r="DY660" s="39"/>
      <c r="DZ660" s="39"/>
      <c r="EA660" s="39"/>
      <c r="EB660" s="39"/>
      <c r="EC660" s="39"/>
      <c r="ED660" s="39"/>
      <c r="EE660" s="39"/>
      <c r="EF660" s="39"/>
      <c r="EG660" s="39"/>
      <c r="EH660" s="39"/>
      <c r="EI660" s="39"/>
      <c r="EJ660" s="39"/>
      <c r="EK660" s="39"/>
      <c r="EL660" s="39"/>
      <c r="EM660" s="39"/>
      <c r="EN660" s="39"/>
      <c r="EO660" s="39"/>
      <c r="EP660" s="39"/>
      <c r="EQ660" s="39"/>
      <c r="ER660" s="39"/>
      <c r="ES660" s="39"/>
      <c r="ET660" s="39"/>
      <c r="EU660" s="39"/>
      <c r="EV660" s="39"/>
      <c r="EW660" s="39"/>
      <c r="EX660" s="39"/>
      <c r="EY660" s="39"/>
      <c r="EZ660" s="39"/>
      <c r="FA660" s="39"/>
      <c r="FB660" s="39"/>
      <c r="FC660" s="39"/>
      <c r="FD660" s="39"/>
      <c r="FE660" s="39"/>
      <c r="FF660" s="39"/>
      <c r="FG660" s="39"/>
      <c r="FH660" s="39"/>
      <c r="FI660" s="39"/>
      <c r="FJ660" s="39"/>
      <c r="FK660" s="39"/>
      <c r="FL660" s="39"/>
      <c r="FM660" s="39"/>
      <c r="FN660" s="39"/>
      <c r="FO660" s="39"/>
      <c r="FP660" s="39"/>
      <c r="FQ660" s="39"/>
      <c r="FR660" s="39"/>
      <c r="FS660" s="39"/>
      <c r="FT660" s="39"/>
      <c r="FU660" s="39"/>
      <c r="FV660" s="39"/>
      <c r="FW660" s="39"/>
      <c r="FX660" s="39"/>
      <c r="FY660" s="39"/>
      <c r="FZ660" s="39"/>
      <c r="GA660" s="39"/>
      <c r="GB660" s="39"/>
      <c r="GC660" s="39"/>
      <c r="GD660" s="39"/>
      <c r="GE660" s="39"/>
      <c r="GF660" s="39"/>
      <c r="GG660" s="39"/>
      <c r="GH660" s="39"/>
      <c r="GI660" s="39"/>
      <c r="GJ660" s="39"/>
      <c r="GK660" s="39"/>
      <c r="GL660" s="39"/>
      <c r="GM660" s="39"/>
      <c r="GN660" s="39"/>
      <c r="GO660" s="39"/>
      <c r="GP660" s="39"/>
      <c r="GQ660" s="39"/>
      <c r="GR660" s="39"/>
      <c r="GS660" s="39"/>
      <c r="GT660" s="39"/>
      <c r="GU660" s="39"/>
      <c r="GV660" s="39"/>
      <c r="GW660" s="39"/>
      <c r="GX660" s="39"/>
      <c r="GY660" s="39"/>
      <c r="GZ660" s="39"/>
      <c r="HA660" s="39"/>
      <c r="HB660" s="39"/>
      <c r="HC660" s="39"/>
      <c r="HD660" s="39"/>
      <c r="HE660" s="39"/>
      <c r="HF660" s="39"/>
      <c r="HG660" s="39"/>
      <c r="HH660" s="39"/>
      <c r="HI660" s="39"/>
      <c r="HJ660" s="39"/>
    </row>
    <row r="661" spans="1:218" ht="12.75">
      <c r="A661" s="38"/>
      <c r="B661" s="37"/>
      <c r="C661" s="37"/>
      <c r="D661" s="37"/>
      <c r="E661" s="37"/>
      <c r="F661" s="37"/>
      <c r="DP661" s="39"/>
      <c r="DQ661" s="39"/>
      <c r="DR661" s="39"/>
      <c r="DS661" s="39"/>
      <c r="DT661" s="39"/>
      <c r="DU661" s="39"/>
      <c r="DV661" s="39"/>
      <c r="DW661" s="39"/>
      <c r="DX661" s="39"/>
      <c r="DY661" s="39"/>
      <c r="DZ661" s="39"/>
      <c r="EA661" s="39"/>
      <c r="EB661" s="39"/>
      <c r="EC661" s="39"/>
      <c r="ED661" s="39"/>
      <c r="EE661" s="39"/>
      <c r="EF661" s="39"/>
      <c r="EG661" s="39"/>
      <c r="EH661" s="39"/>
      <c r="EI661" s="39"/>
      <c r="EJ661" s="39"/>
      <c r="EK661" s="39"/>
      <c r="EL661" s="39"/>
      <c r="EM661" s="39"/>
      <c r="EN661" s="39"/>
      <c r="EO661" s="39"/>
      <c r="EP661" s="39"/>
      <c r="EQ661" s="39"/>
      <c r="ER661" s="39"/>
      <c r="ES661" s="39"/>
      <c r="ET661" s="39"/>
      <c r="EU661" s="39"/>
      <c r="EV661" s="39"/>
      <c r="EW661" s="39"/>
      <c r="EX661" s="39"/>
      <c r="EY661" s="39"/>
      <c r="EZ661" s="39"/>
      <c r="FA661" s="39"/>
      <c r="FB661" s="39"/>
      <c r="FC661" s="39"/>
      <c r="FD661" s="39"/>
      <c r="FE661" s="39"/>
      <c r="FF661" s="39"/>
      <c r="FG661" s="39"/>
      <c r="FH661" s="39"/>
      <c r="FI661" s="39"/>
      <c r="FJ661" s="39"/>
      <c r="FK661" s="39"/>
      <c r="FL661" s="39"/>
      <c r="FM661" s="39"/>
      <c r="FN661" s="39"/>
      <c r="FO661" s="39"/>
      <c r="FP661" s="39"/>
      <c r="FQ661" s="39"/>
      <c r="FR661" s="39"/>
      <c r="FS661" s="39"/>
      <c r="FT661" s="39"/>
      <c r="FU661" s="39"/>
      <c r="FV661" s="39"/>
      <c r="FW661" s="39"/>
      <c r="FX661" s="39"/>
      <c r="FY661" s="39"/>
      <c r="FZ661" s="39"/>
      <c r="GA661" s="39"/>
      <c r="GB661" s="39"/>
      <c r="GC661" s="39"/>
      <c r="GD661" s="39"/>
      <c r="GE661" s="39"/>
      <c r="GF661" s="39"/>
      <c r="GG661" s="39"/>
      <c r="GH661" s="39"/>
      <c r="GI661" s="39"/>
      <c r="GJ661" s="39"/>
      <c r="GK661" s="39"/>
      <c r="GL661" s="39"/>
      <c r="GM661" s="39"/>
      <c r="GN661" s="39"/>
      <c r="GO661" s="39"/>
      <c r="GP661" s="39"/>
      <c r="GQ661" s="39"/>
      <c r="GR661" s="39"/>
      <c r="GS661" s="39"/>
      <c r="GT661" s="39"/>
      <c r="GU661" s="39"/>
      <c r="GV661" s="39"/>
      <c r="GW661" s="39"/>
      <c r="GX661" s="39"/>
      <c r="GY661" s="39"/>
      <c r="GZ661" s="39"/>
      <c r="HA661" s="39"/>
      <c r="HB661" s="39"/>
      <c r="HC661" s="39"/>
      <c r="HD661" s="39"/>
      <c r="HE661" s="39"/>
      <c r="HF661" s="39"/>
      <c r="HG661" s="39"/>
      <c r="HH661" s="39"/>
      <c r="HI661" s="39"/>
      <c r="HJ661" s="39"/>
    </row>
    <row r="662" spans="1:218" ht="12.75">
      <c r="A662" s="38"/>
      <c r="B662" s="37"/>
      <c r="C662" s="37"/>
      <c r="D662" s="37"/>
      <c r="E662" s="37"/>
      <c r="F662" s="37"/>
      <c r="DP662" s="39"/>
      <c r="DQ662" s="39"/>
      <c r="DR662" s="39"/>
      <c r="DS662" s="39"/>
      <c r="DT662" s="39"/>
      <c r="DU662" s="39"/>
      <c r="DV662" s="39"/>
      <c r="DW662" s="39"/>
      <c r="DX662" s="39"/>
      <c r="DY662" s="39"/>
      <c r="DZ662" s="39"/>
      <c r="EA662" s="39"/>
      <c r="EB662" s="39"/>
      <c r="EC662" s="39"/>
      <c r="ED662" s="39"/>
      <c r="EE662" s="39"/>
      <c r="EF662" s="39"/>
      <c r="EG662" s="39"/>
      <c r="EH662" s="39"/>
      <c r="EI662" s="39"/>
      <c r="EJ662" s="39"/>
      <c r="EK662" s="39"/>
      <c r="EL662" s="39"/>
      <c r="EM662" s="39"/>
      <c r="EN662" s="39"/>
      <c r="EO662" s="39"/>
      <c r="EP662" s="39"/>
      <c r="EQ662" s="39"/>
      <c r="ER662" s="39"/>
      <c r="ES662" s="39"/>
      <c r="ET662" s="39"/>
      <c r="EU662" s="39"/>
      <c r="EV662" s="39"/>
      <c r="EW662" s="39"/>
      <c r="EX662" s="39"/>
      <c r="EY662" s="39"/>
      <c r="EZ662" s="39"/>
      <c r="FA662" s="39"/>
      <c r="FB662" s="39"/>
      <c r="FC662" s="39"/>
      <c r="FD662" s="39"/>
      <c r="FE662" s="39"/>
      <c r="FF662" s="39"/>
      <c r="FG662" s="39"/>
      <c r="FH662" s="39"/>
      <c r="FI662" s="39"/>
      <c r="FJ662" s="39"/>
      <c r="FK662" s="39"/>
      <c r="FL662" s="39"/>
      <c r="FM662" s="39"/>
      <c r="FN662" s="39"/>
      <c r="FO662" s="39"/>
      <c r="FP662" s="39"/>
      <c r="FQ662" s="39"/>
      <c r="FR662" s="39"/>
      <c r="FS662" s="39"/>
      <c r="FT662" s="39"/>
      <c r="FU662" s="39"/>
      <c r="FV662" s="39"/>
      <c r="FW662" s="39"/>
      <c r="FX662" s="39"/>
      <c r="FY662" s="39"/>
      <c r="FZ662" s="39"/>
      <c r="GA662" s="39"/>
      <c r="GB662" s="39"/>
      <c r="GC662" s="39"/>
      <c r="GD662" s="39"/>
      <c r="GE662" s="39"/>
      <c r="GF662" s="39"/>
      <c r="GG662" s="39"/>
      <c r="GH662" s="39"/>
      <c r="GI662" s="39"/>
      <c r="GJ662" s="39"/>
      <c r="GK662" s="39"/>
      <c r="GL662" s="39"/>
      <c r="GM662" s="39"/>
      <c r="GN662" s="39"/>
      <c r="GO662" s="39"/>
      <c r="GP662" s="39"/>
      <c r="GQ662" s="39"/>
      <c r="GR662" s="39"/>
      <c r="GS662" s="39"/>
      <c r="GT662" s="39"/>
      <c r="GU662" s="39"/>
      <c r="GV662" s="39"/>
      <c r="GW662" s="39"/>
      <c r="GX662" s="39"/>
      <c r="GY662" s="39"/>
      <c r="GZ662" s="39"/>
      <c r="HA662" s="39"/>
      <c r="HB662" s="39"/>
      <c r="HC662" s="39"/>
      <c r="HD662" s="39"/>
      <c r="HE662" s="39"/>
      <c r="HF662" s="39"/>
      <c r="HG662" s="39"/>
      <c r="HH662" s="39"/>
      <c r="HI662" s="39"/>
      <c r="HJ662" s="39"/>
    </row>
    <row r="663" spans="1:218" ht="12.75">
      <c r="A663" s="38"/>
      <c r="B663" s="37"/>
      <c r="C663" s="37"/>
      <c r="D663" s="37"/>
      <c r="E663" s="37"/>
      <c r="F663" s="37"/>
      <c r="DP663" s="39"/>
      <c r="DQ663" s="39"/>
      <c r="DR663" s="39"/>
      <c r="DS663" s="39"/>
      <c r="DT663" s="39"/>
      <c r="DU663" s="39"/>
      <c r="DV663" s="39"/>
      <c r="DW663" s="39"/>
      <c r="DX663" s="39"/>
      <c r="DY663" s="39"/>
      <c r="DZ663" s="39"/>
      <c r="EA663" s="39"/>
      <c r="EB663" s="39"/>
      <c r="EC663" s="39"/>
      <c r="ED663" s="39"/>
      <c r="EE663" s="39"/>
      <c r="EF663" s="39"/>
      <c r="EG663" s="39"/>
      <c r="EH663" s="39"/>
      <c r="EI663" s="39"/>
      <c r="EJ663" s="39"/>
      <c r="EK663" s="39"/>
      <c r="EL663" s="39"/>
      <c r="EM663" s="39"/>
      <c r="EN663" s="39"/>
      <c r="EO663" s="39"/>
      <c r="EP663" s="39"/>
      <c r="EQ663" s="39"/>
      <c r="ER663" s="39"/>
      <c r="ES663" s="39"/>
      <c r="ET663" s="39"/>
      <c r="EU663" s="39"/>
      <c r="EV663" s="39"/>
      <c r="EW663" s="39"/>
      <c r="EX663" s="39"/>
      <c r="EY663" s="39"/>
      <c r="EZ663" s="39"/>
      <c r="FA663" s="39"/>
      <c r="FB663" s="39"/>
      <c r="FC663" s="39"/>
      <c r="FD663" s="39"/>
      <c r="FE663" s="39"/>
      <c r="FF663" s="39"/>
      <c r="FG663" s="39"/>
      <c r="FH663" s="39"/>
      <c r="FI663" s="39"/>
      <c r="FJ663" s="39"/>
      <c r="FK663" s="39"/>
      <c r="FL663" s="39"/>
      <c r="FM663" s="39"/>
      <c r="FN663" s="39"/>
      <c r="FO663" s="39"/>
      <c r="FP663" s="39"/>
      <c r="FQ663" s="39"/>
      <c r="FR663" s="39"/>
      <c r="FS663" s="39"/>
      <c r="FT663" s="39"/>
      <c r="FU663" s="39"/>
      <c r="FV663" s="39"/>
      <c r="FW663" s="39"/>
      <c r="FX663" s="39"/>
      <c r="FY663" s="39"/>
      <c r="FZ663" s="39"/>
      <c r="GA663" s="39"/>
      <c r="GB663" s="39"/>
      <c r="GC663" s="39"/>
      <c r="GD663" s="39"/>
      <c r="GE663" s="39"/>
      <c r="GF663" s="39"/>
      <c r="GG663" s="39"/>
      <c r="GH663" s="39"/>
      <c r="GI663" s="39"/>
      <c r="GJ663" s="39"/>
      <c r="GK663" s="39"/>
      <c r="GL663" s="39"/>
      <c r="GM663" s="39"/>
      <c r="GN663" s="39"/>
      <c r="GO663" s="39"/>
      <c r="GP663" s="39"/>
      <c r="GQ663" s="39"/>
      <c r="GR663" s="39"/>
      <c r="GS663" s="39"/>
      <c r="GT663" s="39"/>
      <c r="GU663" s="39"/>
      <c r="GV663" s="39"/>
      <c r="GW663" s="39"/>
      <c r="GX663" s="39"/>
      <c r="GY663" s="39"/>
      <c r="GZ663" s="39"/>
      <c r="HA663" s="39"/>
      <c r="HB663" s="39"/>
      <c r="HC663" s="39"/>
      <c r="HD663" s="39"/>
      <c r="HE663" s="39"/>
      <c r="HF663" s="39"/>
      <c r="HG663" s="39"/>
      <c r="HH663" s="39"/>
      <c r="HI663" s="39"/>
      <c r="HJ663" s="39"/>
    </row>
    <row r="664" spans="1:218" ht="12.75">
      <c r="A664" s="38"/>
      <c r="B664" s="37"/>
      <c r="C664" s="37"/>
      <c r="D664" s="37"/>
      <c r="E664" s="37"/>
      <c r="F664" s="37"/>
      <c r="DP664" s="39"/>
      <c r="DQ664" s="39"/>
      <c r="DR664" s="39"/>
      <c r="DS664" s="39"/>
      <c r="DT664" s="39"/>
      <c r="DU664" s="39"/>
      <c r="DV664" s="39"/>
      <c r="DW664" s="39"/>
      <c r="DX664" s="39"/>
      <c r="DY664" s="39"/>
      <c r="DZ664" s="39"/>
      <c r="EA664" s="39"/>
      <c r="EB664" s="39"/>
      <c r="EC664" s="39"/>
      <c r="ED664" s="39"/>
      <c r="EE664" s="39"/>
      <c r="EF664" s="39"/>
      <c r="EG664" s="39"/>
      <c r="EH664" s="39"/>
      <c r="EI664" s="39"/>
      <c r="EJ664" s="39"/>
      <c r="EK664" s="39"/>
      <c r="EL664" s="39"/>
      <c r="EM664" s="39"/>
      <c r="EN664" s="39"/>
      <c r="EO664" s="39"/>
      <c r="EP664" s="39"/>
      <c r="EQ664" s="39"/>
      <c r="ER664" s="39"/>
      <c r="ES664" s="39"/>
      <c r="ET664" s="39"/>
      <c r="EU664" s="39"/>
      <c r="EV664" s="39"/>
      <c r="EW664" s="39"/>
      <c r="EX664" s="39"/>
      <c r="EY664" s="39"/>
      <c r="EZ664" s="39"/>
      <c r="FA664" s="39"/>
      <c r="FB664" s="39"/>
      <c r="FC664" s="39"/>
      <c r="FD664" s="39"/>
      <c r="FE664" s="39"/>
      <c r="FF664" s="39"/>
      <c r="FG664" s="39"/>
      <c r="FH664" s="39"/>
      <c r="FI664" s="39"/>
      <c r="FJ664" s="39"/>
      <c r="FK664" s="39"/>
      <c r="FL664" s="39"/>
      <c r="FM664" s="39"/>
      <c r="FN664" s="39"/>
      <c r="FO664" s="39"/>
      <c r="FP664" s="39"/>
      <c r="FQ664" s="39"/>
      <c r="FR664" s="39"/>
      <c r="FS664" s="39"/>
      <c r="FT664" s="39"/>
      <c r="FU664" s="39"/>
      <c r="FV664" s="39"/>
      <c r="FW664" s="39"/>
      <c r="FX664" s="39"/>
      <c r="FY664" s="39"/>
      <c r="FZ664" s="39"/>
      <c r="GA664" s="39"/>
      <c r="GB664" s="39"/>
      <c r="GC664" s="39"/>
      <c r="GD664" s="39"/>
      <c r="GE664" s="39"/>
      <c r="GF664" s="39"/>
      <c r="GG664" s="39"/>
      <c r="GH664" s="39"/>
      <c r="GI664" s="39"/>
      <c r="GJ664" s="39"/>
      <c r="GK664" s="39"/>
      <c r="GL664" s="39"/>
      <c r="GM664" s="39"/>
      <c r="GN664" s="39"/>
      <c r="GO664" s="39"/>
      <c r="GP664" s="39"/>
      <c r="GQ664" s="39"/>
      <c r="GR664" s="39"/>
      <c r="GS664" s="39"/>
      <c r="GT664" s="39"/>
      <c r="GU664" s="39"/>
      <c r="GV664" s="39"/>
      <c r="GW664" s="39"/>
      <c r="GX664" s="39"/>
      <c r="GY664" s="39"/>
      <c r="GZ664" s="39"/>
      <c r="HA664" s="39"/>
      <c r="HB664" s="39"/>
      <c r="HC664" s="39"/>
      <c r="HD664" s="39"/>
      <c r="HE664" s="39"/>
      <c r="HF664" s="39"/>
      <c r="HG664" s="39"/>
      <c r="HH664" s="39"/>
      <c r="HI664" s="39"/>
      <c r="HJ664" s="39"/>
    </row>
    <row r="665" spans="1:218" ht="12.75">
      <c r="A665" s="38"/>
      <c r="B665" s="37"/>
      <c r="C665" s="37"/>
      <c r="D665" s="37"/>
      <c r="E665" s="37"/>
      <c r="F665" s="37"/>
      <c r="DP665" s="39"/>
      <c r="DQ665" s="39"/>
      <c r="DR665" s="39"/>
      <c r="DS665" s="39"/>
      <c r="DT665" s="39"/>
      <c r="DU665" s="39"/>
      <c r="DV665" s="39"/>
      <c r="DW665" s="39"/>
      <c r="DX665" s="39"/>
      <c r="DY665" s="39"/>
      <c r="DZ665" s="39"/>
      <c r="EA665" s="39"/>
      <c r="EB665" s="39"/>
      <c r="EC665" s="39"/>
      <c r="ED665" s="39"/>
      <c r="EE665" s="39"/>
      <c r="EF665" s="39"/>
      <c r="EG665" s="39"/>
      <c r="EH665" s="39"/>
      <c r="EI665" s="39"/>
      <c r="EJ665" s="39"/>
      <c r="EK665" s="39"/>
      <c r="EL665" s="39"/>
      <c r="EM665" s="39"/>
      <c r="EN665" s="39"/>
      <c r="EO665" s="39"/>
      <c r="EP665" s="39"/>
      <c r="EQ665" s="39"/>
      <c r="ER665" s="39"/>
      <c r="ES665" s="39"/>
      <c r="ET665" s="39"/>
      <c r="EU665" s="39"/>
      <c r="EV665" s="39"/>
      <c r="EW665" s="39"/>
      <c r="EX665" s="39"/>
      <c r="EY665" s="39"/>
      <c r="EZ665" s="39"/>
      <c r="FA665" s="39"/>
      <c r="FB665" s="39"/>
      <c r="FC665" s="39"/>
      <c r="FD665" s="39"/>
      <c r="FE665" s="39"/>
      <c r="FF665" s="39"/>
      <c r="FG665" s="39"/>
      <c r="FH665" s="39"/>
      <c r="FI665" s="39"/>
      <c r="FJ665" s="39"/>
      <c r="FK665" s="39"/>
      <c r="FL665" s="39"/>
      <c r="FM665" s="39"/>
      <c r="FN665" s="39"/>
      <c r="FO665" s="39"/>
      <c r="FP665" s="39"/>
      <c r="FQ665" s="39"/>
      <c r="FR665" s="39"/>
      <c r="FS665" s="39"/>
      <c r="FT665" s="39"/>
      <c r="FU665" s="39"/>
      <c r="FV665" s="39"/>
      <c r="FW665" s="39"/>
      <c r="FX665" s="39"/>
      <c r="FY665" s="39"/>
      <c r="FZ665" s="39"/>
      <c r="GA665" s="39"/>
      <c r="GB665" s="39"/>
      <c r="GC665" s="39"/>
      <c r="GD665" s="39"/>
      <c r="GE665" s="39"/>
      <c r="GF665" s="39"/>
      <c r="GG665" s="39"/>
      <c r="GH665" s="39"/>
      <c r="GI665" s="39"/>
      <c r="GJ665" s="39"/>
      <c r="GK665" s="39"/>
      <c r="GL665" s="39"/>
      <c r="GM665" s="39"/>
      <c r="GN665" s="39"/>
      <c r="GO665" s="39"/>
      <c r="GP665" s="39"/>
      <c r="GQ665" s="39"/>
      <c r="GR665" s="39"/>
      <c r="GS665" s="39"/>
      <c r="GT665" s="39"/>
      <c r="GU665" s="39"/>
      <c r="GV665" s="39"/>
      <c r="GW665" s="39"/>
      <c r="GX665" s="39"/>
      <c r="GY665" s="39"/>
      <c r="GZ665" s="39"/>
      <c r="HA665" s="39"/>
      <c r="HB665" s="39"/>
      <c r="HC665" s="39"/>
      <c r="HD665" s="39"/>
      <c r="HE665" s="39"/>
      <c r="HF665" s="39"/>
      <c r="HG665" s="39"/>
      <c r="HH665" s="39"/>
      <c r="HI665" s="39"/>
      <c r="HJ665" s="39"/>
    </row>
    <row r="666" spans="1:218" ht="12.75">
      <c r="A666" s="38"/>
      <c r="B666" s="37"/>
      <c r="C666" s="37"/>
      <c r="D666" s="37"/>
      <c r="E666" s="37"/>
      <c r="F666" s="37"/>
      <c r="DP666" s="39"/>
      <c r="DQ666" s="39"/>
      <c r="DR666" s="39"/>
      <c r="DS666" s="39"/>
      <c r="DT666" s="39"/>
      <c r="DU666" s="39"/>
      <c r="DV666" s="39"/>
      <c r="DW666" s="39"/>
      <c r="DX666" s="39"/>
      <c r="DY666" s="39"/>
      <c r="DZ666" s="39"/>
      <c r="EA666" s="39"/>
      <c r="EB666" s="39"/>
      <c r="EC666" s="39"/>
      <c r="ED666" s="39"/>
      <c r="EE666" s="39"/>
      <c r="EF666" s="39"/>
      <c r="EG666" s="39"/>
      <c r="EH666" s="39"/>
      <c r="EI666" s="39"/>
      <c r="EJ666" s="39"/>
      <c r="EK666" s="39"/>
      <c r="EL666" s="39"/>
      <c r="EM666" s="39"/>
      <c r="EN666" s="39"/>
      <c r="EO666" s="39"/>
      <c r="EP666" s="39"/>
      <c r="EQ666" s="39"/>
      <c r="ER666" s="39"/>
      <c r="ES666" s="39"/>
      <c r="ET666" s="39"/>
      <c r="EU666" s="39"/>
      <c r="EV666" s="39"/>
      <c r="EW666" s="39"/>
      <c r="EX666" s="39"/>
      <c r="EY666" s="39"/>
      <c r="EZ666" s="39"/>
      <c r="FA666" s="39"/>
      <c r="FB666" s="39"/>
      <c r="FC666" s="39"/>
      <c r="FD666" s="39"/>
      <c r="FE666" s="39"/>
      <c r="FF666" s="39"/>
      <c r="FG666" s="39"/>
      <c r="FH666" s="39"/>
      <c r="FI666" s="39"/>
      <c r="FJ666" s="39"/>
      <c r="FK666" s="39"/>
      <c r="FL666" s="39"/>
      <c r="FM666" s="39"/>
      <c r="FN666" s="39"/>
      <c r="FO666" s="39"/>
      <c r="FP666" s="39"/>
      <c r="FQ666" s="39"/>
      <c r="FR666" s="39"/>
      <c r="FS666" s="39"/>
      <c r="FT666" s="39"/>
      <c r="FU666" s="39"/>
      <c r="FV666" s="39"/>
      <c r="FW666" s="39"/>
      <c r="FX666" s="39"/>
      <c r="FY666" s="39"/>
      <c r="FZ666" s="39"/>
      <c r="GA666" s="39"/>
      <c r="GB666" s="39"/>
      <c r="GC666" s="39"/>
      <c r="GD666" s="39"/>
      <c r="GE666" s="39"/>
      <c r="GF666" s="39"/>
      <c r="GG666" s="39"/>
      <c r="GH666" s="39"/>
      <c r="GI666" s="39"/>
      <c r="GJ666" s="39"/>
      <c r="GK666" s="39"/>
      <c r="GL666" s="39"/>
      <c r="GM666" s="39"/>
      <c r="GN666" s="39"/>
      <c r="GO666" s="39"/>
      <c r="GP666" s="39"/>
      <c r="GQ666" s="39"/>
      <c r="GR666" s="39"/>
      <c r="GS666" s="39"/>
      <c r="GT666" s="39"/>
      <c r="GU666" s="39"/>
      <c r="GV666" s="39"/>
      <c r="GW666" s="39"/>
      <c r="GX666" s="39"/>
      <c r="GY666" s="39"/>
      <c r="GZ666" s="39"/>
      <c r="HA666" s="39"/>
      <c r="HB666" s="39"/>
      <c r="HC666" s="39"/>
      <c r="HD666" s="39"/>
      <c r="HE666" s="39"/>
      <c r="HF666" s="39"/>
      <c r="HG666" s="39"/>
      <c r="HH666" s="39"/>
      <c r="HI666" s="39"/>
      <c r="HJ666" s="39"/>
    </row>
    <row r="667" spans="1:6" ht="12.75">
      <c r="A667" s="38"/>
      <c r="B667" s="37"/>
      <c r="C667" s="37"/>
      <c r="D667" s="37"/>
      <c r="E667" s="37"/>
      <c r="F667" s="37"/>
    </row>
    <row r="668" spans="1:6" ht="12.75">
      <c r="A668" s="38"/>
      <c r="B668" s="37"/>
      <c r="C668" s="37"/>
      <c r="D668" s="37"/>
      <c r="E668" s="37"/>
      <c r="F668" s="37"/>
    </row>
    <row r="669" spans="1:6" ht="12.75">
      <c r="A669" s="38"/>
      <c r="B669" s="37"/>
      <c r="C669" s="37"/>
      <c r="D669" s="37"/>
      <c r="E669" s="37"/>
      <c r="F669" s="37"/>
    </row>
    <row r="670" spans="1:6" ht="12.75">
      <c r="A670" s="38"/>
      <c r="B670" s="37"/>
      <c r="C670" s="37"/>
      <c r="D670" s="37"/>
      <c r="E670" s="37"/>
      <c r="F670" s="37"/>
    </row>
    <row r="671" spans="1:6" ht="12.75">
      <c r="A671" s="38"/>
      <c r="B671" s="37"/>
      <c r="C671" s="37"/>
      <c r="D671" s="37"/>
      <c r="E671" s="37"/>
      <c r="F671" s="37"/>
    </row>
    <row r="672" spans="1:6" ht="12.75">
      <c r="A672" s="38"/>
      <c r="B672" s="37"/>
      <c r="C672" s="37"/>
      <c r="D672" s="37"/>
      <c r="E672" s="37"/>
      <c r="F672" s="37"/>
    </row>
    <row r="673" spans="1:6" ht="12.75">
      <c r="A673" s="38"/>
      <c r="B673" s="37"/>
      <c r="C673" s="37"/>
      <c r="D673" s="37"/>
      <c r="E673" s="37"/>
      <c r="F673" s="37"/>
    </row>
    <row r="674" spans="1:6" ht="12.75">
      <c r="A674" s="38"/>
      <c r="B674" s="37"/>
      <c r="C674" s="37"/>
      <c r="D674" s="37"/>
      <c r="E674" s="37"/>
      <c r="F674" s="37"/>
    </row>
    <row r="675" spans="1:6" ht="12.75">
      <c r="A675" s="38"/>
      <c r="B675" s="37"/>
      <c r="C675" s="37"/>
      <c r="D675" s="37"/>
      <c r="E675" s="37"/>
      <c r="F675" s="37"/>
    </row>
    <row r="676" spans="1:6" ht="12.75">
      <c r="A676" s="38"/>
      <c r="B676" s="37"/>
      <c r="C676" s="37"/>
      <c r="D676" s="37"/>
      <c r="E676" s="37"/>
      <c r="F676" s="37"/>
    </row>
    <row r="677" spans="1:6" ht="12.75">
      <c r="A677" s="38"/>
      <c r="B677" s="37"/>
      <c r="C677" s="37"/>
      <c r="D677" s="37"/>
      <c r="E677" s="37"/>
      <c r="F677" s="37"/>
    </row>
    <row r="678" spans="1:6" ht="12.75">
      <c r="A678" s="38"/>
      <c r="B678" s="37"/>
      <c r="C678" s="37"/>
      <c r="D678" s="37"/>
      <c r="E678" s="37"/>
      <c r="F678" s="37"/>
    </row>
    <row r="679" spans="1:6" ht="12.75">
      <c r="A679" s="38"/>
      <c r="B679" s="37"/>
      <c r="C679" s="37"/>
      <c r="D679" s="37"/>
      <c r="E679" s="37"/>
      <c r="F679" s="37"/>
    </row>
    <row r="680" spans="1:6" ht="12.75">
      <c r="A680" s="38"/>
      <c r="B680" s="37"/>
      <c r="C680" s="37"/>
      <c r="D680" s="37"/>
      <c r="E680" s="37"/>
      <c r="F680" s="37"/>
    </row>
    <row r="681" spans="1:6" ht="12.75">
      <c r="A681" s="38"/>
      <c r="B681" s="37"/>
      <c r="C681" s="37"/>
      <c r="D681" s="37"/>
      <c r="E681" s="37"/>
      <c r="F681" s="37"/>
    </row>
    <row r="682" spans="1:6" ht="12.75">
      <c r="A682" s="38"/>
      <c r="B682" s="37"/>
      <c r="C682" s="37"/>
      <c r="D682" s="37"/>
      <c r="E682" s="37"/>
      <c r="F682" s="37"/>
    </row>
    <row r="683" spans="1:6" ht="12.75">
      <c r="A683" s="38"/>
      <c r="B683" s="37"/>
      <c r="C683" s="37"/>
      <c r="D683" s="37"/>
      <c r="E683" s="37"/>
      <c r="F683" s="37"/>
    </row>
    <row r="684" spans="1:6" ht="12.75">
      <c r="A684" s="38"/>
      <c r="B684" s="37"/>
      <c r="C684" s="37"/>
      <c r="D684" s="37"/>
      <c r="E684" s="37"/>
      <c r="F684" s="37"/>
    </row>
    <row r="685" spans="1:6" ht="12.75">
      <c r="A685" s="38"/>
      <c r="B685" s="37"/>
      <c r="C685" s="37"/>
      <c r="D685" s="37"/>
      <c r="E685" s="37"/>
      <c r="F685" s="37"/>
    </row>
    <row r="686" spans="1:6" ht="12.75">
      <c r="A686" s="38"/>
      <c r="B686" s="37"/>
      <c r="C686" s="37"/>
      <c r="D686" s="37"/>
      <c r="E686" s="37"/>
      <c r="F686" s="37"/>
    </row>
    <row r="687" spans="1:6" ht="12.75">
      <c r="A687" s="38"/>
      <c r="B687" s="37"/>
      <c r="C687" s="37"/>
      <c r="D687" s="37"/>
      <c r="E687" s="37"/>
      <c r="F687" s="37"/>
    </row>
    <row r="688" spans="1:6" ht="12.75">
      <c r="A688" s="38"/>
      <c r="B688" s="37"/>
      <c r="C688" s="37"/>
      <c r="D688" s="37"/>
      <c r="E688" s="37"/>
      <c r="F688" s="37"/>
    </row>
    <row r="689" spans="1:6" ht="12.75">
      <c r="A689" s="38"/>
      <c r="B689" s="37"/>
      <c r="C689" s="37"/>
      <c r="D689" s="37"/>
      <c r="E689" s="37"/>
      <c r="F689" s="37"/>
    </row>
    <row r="690" spans="1:6" ht="12.75">
      <c r="A690" s="38"/>
      <c r="B690" s="37"/>
      <c r="C690" s="37"/>
      <c r="D690" s="37"/>
      <c r="E690" s="37"/>
      <c r="F690" s="37"/>
    </row>
    <row r="691" spans="1:6" ht="12.75">
      <c r="A691" s="38"/>
      <c r="B691" s="37"/>
      <c r="C691" s="37"/>
      <c r="D691" s="37"/>
      <c r="E691" s="37"/>
      <c r="F691" s="37"/>
    </row>
    <row r="692" spans="1:6" ht="12.75">
      <c r="A692" s="38"/>
      <c r="B692" s="37"/>
      <c r="C692" s="37"/>
      <c r="D692" s="37"/>
      <c r="E692" s="37"/>
      <c r="F692" s="37"/>
    </row>
    <row r="693" spans="1:6" ht="12.75">
      <c r="A693" s="38"/>
      <c r="B693" s="37"/>
      <c r="C693" s="37"/>
      <c r="D693" s="37"/>
      <c r="E693" s="37"/>
      <c r="F693" s="37"/>
    </row>
    <row r="694" spans="1:6" ht="12.75">
      <c r="A694" s="38"/>
      <c r="B694" s="37"/>
      <c r="C694" s="37"/>
      <c r="D694" s="37"/>
      <c r="E694" s="37"/>
      <c r="F694" s="37"/>
    </row>
    <row r="695" spans="1:6" ht="12.75">
      <c r="A695" s="38"/>
      <c r="B695" s="37"/>
      <c r="C695" s="37"/>
      <c r="D695" s="37"/>
      <c r="E695" s="37"/>
      <c r="F695" s="37"/>
    </row>
    <row r="696" spans="1:6" ht="12.75">
      <c r="A696" s="38"/>
      <c r="B696" s="37"/>
      <c r="C696" s="37"/>
      <c r="D696" s="37"/>
      <c r="E696" s="37"/>
      <c r="F696" s="37"/>
    </row>
    <row r="697" spans="1:6" ht="12.75">
      <c r="A697" s="38"/>
      <c r="B697" s="37"/>
      <c r="C697" s="37"/>
      <c r="D697" s="37"/>
      <c r="E697" s="37"/>
      <c r="F697" s="37"/>
    </row>
    <row r="698" spans="1:6" ht="12.75">
      <c r="A698" s="38"/>
      <c r="B698" s="37"/>
      <c r="C698" s="37"/>
      <c r="D698" s="37"/>
      <c r="E698" s="37"/>
      <c r="F698" s="37"/>
    </row>
    <row r="699" spans="1:6" ht="12.75">
      <c r="A699" s="38"/>
      <c r="B699" s="37"/>
      <c r="C699" s="37"/>
      <c r="D699" s="37"/>
      <c r="E699" s="37"/>
      <c r="F699" s="37"/>
    </row>
    <row r="700" spans="1:6" ht="12.75">
      <c r="A700" s="38"/>
      <c r="B700" s="37"/>
      <c r="C700" s="37"/>
      <c r="D700" s="37"/>
      <c r="E700" s="37"/>
      <c r="F700" s="37"/>
    </row>
    <row r="701" spans="1:6" ht="12.75">
      <c r="A701" s="38"/>
      <c r="B701" s="37"/>
      <c r="C701" s="37"/>
      <c r="D701" s="37"/>
      <c r="E701" s="37"/>
      <c r="F701" s="37"/>
    </row>
    <row r="702" spans="1:6" ht="12.75">
      <c r="A702" s="38"/>
      <c r="B702" s="37"/>
      <c r="C702" s="37"/>
      <c r="D702" s="37"/>
      <c r="E702" s="37"/>
      <c r="F702" s="37"/>
    </row>
    <row r="703" spans="1:6" ht="12.75">
      <c r="A703" s="38"/>
      <c r="B703" s="37"/>
      <c r="C703" s="37"/>
      <c r="D703" s="37"/>
      <c r="E703" s="37"/>
      <c r="F703" s="37"/>
    </row>
    <row r="704" spans="1:6" ht="12.75">
      <c r="A704" s="38"/>
      <c r="B704" s="37"/>
      <c r="C704" s="37"/>
      <c r="D704" s="37"/>
      <c r="E704" s="37"/>
      <c r="F704" s="37"/>
    </row>
    <row r="705" spans="1:6" ht="12.75">
      <c r="A705" s="38"/>
      <c r="B705" s="37"/>
      <c r="C705" s="37"/>
      <c r="D705" s="37"/>
      <c r="E705" s="37"/>
      <c r="F705" s="37"/>
    </row>
    <row r="706" spans="1:6" ht="12.75">
      <c r="A706" s="38"/>
      <c r="B706" s="37"/>
      <c r="C706" s="37"/>
      <c r="D706" s="37"/>
      <c r="E706" s="37"/>
      <c r="F706" s="37"/>
    </row>
    <row r="707" spans="1:6" ht="12.75">
      <c r="A707" s="38"/>
      <c r="B707" s="37"/>
      <c r="C707" s="37"/>
      <c r="D707" s="37"/>
      <c r="E707" s="37"/>
      <c r="F707" s="37"/>
    </row>
    <row r="708" spans="1:6" ht="12.75">
      <c r="A708" s="38"/>
      <c r="B708" s="37"/>
      <c r="C708" s="37"/>
      <c r="D708" s="37"/>
      <c r="E708" s="37"/>
      <c r="F708" s="37"/>
    </row>
    <row r="709" spans="1:6" ht="12.75">
      <c r="A709" s="38"/>
      <c r="B709" s="37"/>
      <c r="C709" s="37"/>
      <c r="D709" s="37"/>
      <c r="E709" s="37"/>
      <c r="F709" s="37"/>
    </row>
    <row r="710" spans="1:6" ht="12.75">
      <c r="A710" s="38"/>
      <c r="B710" s="37"/>
      <c r="C710" s="37"/>
      <c r="D710" s="37"/>
      <c r="E710" s="37"/>
      <c r="F710" s="37"/>
    </row>
    <row r="711" spans="1:6" ht="12.75">
      <c r="A711" s="38"/>
      <c r="B711" s="37"/>
      <c r="C711" s="37"/>
      <c r="D711" s="37"/>
      <c r="E711" s="37"/>
      <c r="F711" s="37"/>
    </row>
    <row r="712" spans="1:6" ht="12.75">
      <c r="A712" s="38"/>
      <c r="B712" s="37"/>
      <c r="C712" s="37"/>
      <c r="D712" s="37"/>
      <c r="E712" s="37"/>
      <c r="F712" s="37"/>
    </row>
    <row r="713" spans="1:6" ht="12.75">
      <c r="A713" s="38"/>
      <c r="B713" s="37"/>
      <c r="C713" s="37"/>
      <c r="D713" s="37"/>
      <c r="E713" s="37"/>
      <c r="F713" s="37"/>
    </row>
    <row r="714" spans="1:6" ht="12.75">
      <c r="A714" s="38"/>
      <c r="B714" s="37"/>
      <c r="C714" s="37"/>
      <c r="D714" s="37"/>
      <c r="E714" s="37"/>
      <c r="F714" s="37"/>
    </row>
    <row r="715" spans="1:6" ht="12.75">
      <c r="A715" s="38"/>
      <c r="B715" s="37"/>
      <c r="C715" s="37"/>
      <c r="D715" s="37"/>
      <c r="E715" s="37"/>
      <c r="F715" s="37"/>
    </row>
    <row r="716" spans="1:6" ht="12.75">
      <c r="A716" s="38"/>
      <c r="B716" s="37"/>
      <c r="C716" s="37"/>
      <c r="D716" s="37"/>
      <c r="E716" s="37"/>
      <c r="F716" s="37"/>
    </row>
    <row r="717" spans="1:6" ht="12.75">
      <c r="A717" s="38"/>
      <c r="B717" s="37"/>
      <c r="C717" s="37"/>
      <c r="D717" s="37"/>
      <c r="E717" s="37"/>
      <c r="F717" s="37"/>
    </row>
    <row r="718" spans="1:6" ht="12.75">
      <c r="A718" s="38"/>
      <c r="B718" s="37"/>
      <c r="C718" s="37"/>
      <c r="D718" s="37"/>
      <c r="E718" s="37"/>
      <c r="F718" s="37"/>
    </row>
    <row r="719" spans="1:6" ht="12.75">
      <c r="A719" s="38"/>
      <c r="B719" s="37"/>
      <c r="C719" s="37"/>
      <c r="D719" s="37"/>
      <c r="E719" s="37"/>
      <c r="F719" s="37"/>
    </row>
    <row r="720" spans="1:6" ht="12.75">
      <c r="A720" s="38"/>
      <c r="B720" s="37"/>
      <c r="C720" s="37"/>
      <c r="D720" s="37"/>
      <c r="E720" s="37"/>
      <c r="F720" s="37"/>
    </row>
    <row r="721" spans="1:6" ht="12.75">
      <c r="A721" s="38"/>
      <c r="B721" s="37"/>
      <c r="C721" s="37"/>
      <c r="D721" s="37"/>
      <c r="E721" s="37"/>
      <c r="F721" s="37"/>
    </row>
    <row r="722" spans="1:6" ht="12.75">
      <c r="A722" s="38"/>
      <c r="B722" s="37"/>
      <c r="C722" s="37"/>
      <c r="D722" s="37"/>
      <c r="E722" s="37"/>
      <c r="F722" s="37"/>
    </row>
    <row r="723" spans="1:6" ht="12.75">
      <c r="A723" s="38"/>
      <c r="B723" s="37"/>
      <c r="C723" s="37"/>
      <c r="D723" s="37"/>
      <c r="E723" s="37"/>
      <c r="F723" s="37"/>
    </row>
    <row r="724" spans="1:6" ht="12.75">
      <c r="A724" s="38"/>
      <c r="B724" s="37"/>
      <c r="C724" s="37"/>
      <c r="D724" s="37"/>
      <c r="E724" s="37"/>
      <c r="F724" s="37"/>
    </row>
    <row r="725" spans="1:6" ht="12.75">
      <c r="A725" s="38"/>
      <c r="B725" s="37"/>
      <c r="C725" s="37"/>
      <c r="D725" s="37"/>
      <c r="E725" s="37"/>
      <c r="F725" s="37"/>
    </row>
    <row r="726" spans="1:6" ht="12.75">
      <c r="A726" s="38"/>
      <c r="B726" s="37"/>
      <c r="C726" s="37"/>
      <c r="D726" s="37"/>
      <c r="E726" s="37"/>
      <c r="F726" s="37"/>
    </row>
    <row r="727" spans="1:6" ht="12.75">
      <c r="A727" s="38"/>
      <c r="B727" s="37"/>
      <c r="C727" s="37"/>
      <c r="D727" s="37"/>
      <c r="E727" s="37"/>
      <c r="F727" s="37"/>
    </row>
    <row r="728" spans="1:6" ht="12.75">
      <c r="A728" s="38"/>
      <c r="B728" s="37"/>
      <c r="C728" s="37"/>
      <c r="D728" s="37"/>
      <c r="E728" s="37"/>
      <c r="F728" s="37"/>
    </row>
    <row r="729" spans="1:6" ht="12.75">
      <c r="A729" s="38"/>
      <c r="B729" s="37"/>
      <c r="C729" s="37"/>
      <c r="D729" s="37"/>
      <c r="E729" s="37"/>
      <c r="F729" s="37"/>
    </row>
    <row r="730" spans="1:6" ht="12.75">
      <c r="A730" s="38"/>
      <c r="B730" s="37"/>
      <c r="C730" s="37"/>
      <c r="D730" s="37"/>
      <c r="E730" s="37"/>
      <c r="F730" s="37"/>
    </row>
    <row r="731" spans="1:6" ht="12.75">
      <c r="A731" s="38"/>
      <c r="B731" s="37"/>
      <c r="C731" s="37"/>
      <c r="D731" s="37"/>
      <c r="E731" s="37"/>
      <c r="F731" s="37"/>
    </row>
    <row r="732" spans="1:6" ht="12.75">
      <c r="A732" s="38"/>
      <c r="B732" s="37"/>
      <c r="C732" s="37"/>
      <c r="D732" s="37"/>
      <c r="E732" s="37"/>
      <c r="F732" s="37"/>
    </row>
    <row r="733" spans="1:6" ht="12.75">
      <c r="A733" s="38"/>
      <c r="B733" s="37"/>
      <c r="C733" s="37"/>
      <c r="D733" s="37"/>
      <c r="E733" s="37"/>
      <c r="F733" s="37"/>
    </row>
    <row r="734" spans="1:6" ht="12.75">
      <c r="A734" s="38"/>
      <c r="B734" s="37"/>
      <c r="C734" s="37"/>
      <c r="D734" s="37"/>
      <c r="E734" s="37"/>
      <c r="F734" s="37"/>
    </row>
    <row r="735" spans="1:6" ht="12.75">
      <c r="A735" s="38"/>
      <c r="B735" s="37"/>
      <c r="C735" s="37"/>
      <c r="D735" s="37"/>
      <c r="E735" s="37"/>
      <c r="F735" s="37"/>
    </row>
    <row r="736" spans="1:6" ht="12.75">
      <c r="A736" s="38"/>
      <c r="B736" s="37"/>
      <c r="C736" s="37"/>
      <c r="D736" s="37"/>
      <c r="E736" s="37"/>
      <c r="F736" s="37"/>
    </row>
    <row r="737" spans="1:6" ht="12.75">
      <c r="A737" s="38"/>
      <c r="B737" s="37"/>
      <c r="C737" s="37"/>
      <c r="D737" s="37"/>
      <c r="E737" s="37"/>
      <c r="F737" s="37"/>
    </row>
    <row r="738" spans="1:6" ht="12.75">
      <c r="A738" s="38"/>
      <c r="B738" s="37"/>
      <c r="C738" s="37"/>
      <c r="D738" s="37"/>
      <c r="E738" s="37"/>
      <c r="F738" s="37"/>
    </row>
    <row r="739" spans="1:6" ht="12.75">
      <c r="A739" s="38"/>
      <c r="B739" s="37"/>
      <c r="C739" s="37"/>
      <c r="D739" s="37"/>
      <c r="E739" s="37"/>
      <c r="F739" s="37"/>
    </row>
    <row r="740" spans="1:6" ht="12.75">
      <c r="A740" s="38"/>
      <c r="B740" s="37"/>
      <c r="C740" s="37"/>
      <c r="D740" s="37"/>
      <c r="E740" s="37"/>
      <c r="F740" s="37"/>
    </row>
    <row r="741" spans="1:6" ht="12.75">
      <c r="A741" s="38"/>
      <c r="B741" s="37"/>
      <c r="C741" s="37"/>
      <c r="D741" s="37"/>
      <c r="E741" s="37"/>
      <c r="F741" s="37"/>
    </row>
    <row r="742" spans="1:6" ht="12.75">
      <c r="A742" s="38"/>
      <c r="B742" s="37"/>
      <c r="C742" s="37"/>
      <c r="D742" s="37"/>
      <c r="E742" s="37"/>
      <c r="F742" s="37"/>
    </row>
    <row r="743" spans="1:6" ht="12.75">
      <c r="A743" s="38"/>
      <c r="B743" s="37"/>
      <c r="C743" s="37"/>
      <c r="D743" s="37"/>
      <c r="E743" s="37"/>
      <c r="F743" s="37"/>
    </row>
    <row r="744" spans="1:6" ht="12.75">
      <c r="A744" s="38"/>
      <c r="B744" s="37"/>
      <c r="C744" s="37"/>
      <c r="D744" s="37"/>
      <c r="E744" s="37"/>
      <c r="F744" s="37"/>
    </row>
    <row r="745" spans="1:6" ht="12.75">
      <c r="A745" s="38"/>
      <c r="B745" s="37"/>
      <c r="C745" s="37"/>
      <c r="D745" s="37"/>
      <c r="E745" s="37"/>
      <c r="F745" s="37"/>
    </row>
    <row r="746" spans="1:6" ht="12.75">
      <c r="A746" s="38"/>
      <c r="B746" s="37"/>
      <c r="C746" s="37"/>
      <c r="D746" s="37"/>
      <c r="E746" s="37"/>
      <c r="F746" s="37"/>
    </row>
    <row r="747" spans="1:6" ht="12.75">
      <c r="A747" s="38"/>
      <c r="B747" s="37"/>
      <c r="C747" s="37"/>
      <c r="D747" s="37"/>
      <c r="E747" s="37"/>
      <c r="F747" s="37"/>
    </row>
    <row r="748" spans="1:6" ht="12.75">
      <c r="A748" s="38"/>
      <c r="B748" s="37"/>
      <c r="C748" s="37"/>
      <c r="D748" s="37"/>
      <c r="E748" s="37"/>
      <c r="F748" s="37"/>
    </row>
    <row r="1616" ht="16.5" customHeight="1"/>
  </sheetData>
  <sheetProtection selectLockedCells="1" selectUnlockedCells="1"/>
  <mergeCells count="21">
    <mergeCell ref="A15:D15"/>
    <mergeCell ref="A21:D21"/>
    <mergeCell ref="A27:D27"/>
    <mergeCell ref="A28:D28"/>
    <mergeCell ref="E29:E31"/>
    <mergeCell ref="B29:B31"/>
    <mergeCell ref="C29:C31"/>
    <mergeCell ref="F29:F30"/>
    <mergeCell ref="A7:D7"/>
    <mergeCell ref="A8:D8"/>
    <mergeCell ref="A9:C9"/>
    <mergeCell ref="A29:A31"/>
    <mergeCell ref="D29:D31"/>
    <mergeCell ref="A14:D14"/>
    <mergeCell ref="A16:C16"/>
    <mergeCell ref="A23:D23"/>
    <mergeCell ref="A24:D24"/>
    <mergeCell ref="A25:C25"/>
    <mergeCell ref="A18:E18"/>
    <mergeCell ref="A19:D19"/>
    <mergeCell ref="A20:D20"/>
  </mergeCells>
  <printOptions/>
  <pageMargins left="0" right="0" top="0.3541666666666667" bottom="0.3541666666666667" header="0.5118055555555555" footer="0.5118055555555555"/>
  <pageSetup fitToHeight="6" fitToWidth="1" horizontalDpi="300" verticalDpi="300" orientation="portrait" paperSize="9" scale="5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2015-08-07T06:37:35Z</cp:lastPrinted>
  <dcterms:created xsi:type="dcterms:W3CDTF">2014-11-13T08:40:00Z</dcterms:created>
  <dcterms:modified xsi:type="dcterms:W3CDTF">2015-09-15T07:54:05Z</dcterms:modified>
  <cp:category/>
  <cp:version/>
  <cp:contentType/>
  <cp:contentStatus/>
</cp:coreProperties>
</file>